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40" yWindow="75" windowWidth="20115" windowHeight="7485" activeTab="22"/>
  </bookViews>
  <sheets>
    <sheet name="ج10" sheetId="1" r:id="rId1"/>
    <sheet name="Sheet1" sheetId="2" r:id="rId2"/>
    <sheet name="Sheet2" sheetId="3" r:id="rId3"/>
    <sheet name="Sheet3" sheetId="4" r:id="rId4"/>
    <sheet name="Sheet4" sheetId="5" r:id="rId5"/>
    <sheet name="Sheet5" sheetId="6" r:id="rId6"/>
    <sheet name="Sheet6" sheetId="7" r:id="rId7"/>
    <sheet name="Sheet7" sheetId="8" r:id="rId8"/>
    <sheet name="Sheet8" sheetId="9" r:id="rId9"/>
    <sheet name="Sheet9" sheetId="10" r:id="rId10"/>
    <sheet name="Sheet10" sheetId="11" r:id="rId11"/>
    <sheet name="Sheet11" sheetId="12" r:id="rId12"/>
    <sheet name="Sheet12" sheetId="13" r:id="rId13"/>
    <sheet name="Sheet13" sheetId="14" r:id="rId14"/>
    <sheet name="Sheet14" sheetId="15" r:id="rId15"/>
    <sheet name="Sheet15" sheetId="16" r:id="rId16"/>
    <sheet name="Sheet16" sheetId="17" r:id="rId17"/>
    <sheet name="Sheet17" sheetId="18" r:id="rId18"/>
    <sheet name="Sheet18" sheetId="19" r:id="rId19"/>
    <sheet name="Sheet19" sheetId="20" r:id="rId20"/>
    <sheet name="Sheet20" sheetId="21" r:id="rId21"/>
    <sheet name="Sheet21" sheetId="22" r:id="rId22"/>
    <sheet name="Sheet22" sheetId="23" r:id="rId23"/>
    <sheet name="Sheet23" sheetId="24" r:id="rId24"/>
  </sheets>
  <externalReferences>
    <externalReference r:id="rId25"/>
  </externalReferences>
  <definedNames>
    <definedName name="_xlnm.Print_Area" localSheetId="0">ج10!$A$1:$K$37</definedName>
  </definedNames>
  <calcPr calcId="124519" calcMode="manual"/>
</workbook>
</file>

<file path=xl/calcChain.xml><?xml version="1.0" encoding="utf-8"?>
<calcChain xmlns="http://schemas.openxmlformats.org/spreadsheetml/2006/main">
  <c r="F21" i="22"/>
  <c r="E21"/>
  <c r="D21"/>
  <c r="C21"/>
  <c r="B21"/>
  <c r="C33" i="21" l="1"/>
  <c r="B18"/>
  <c r="B39" i="20" l="1"/>
  <c r="B28"/>
  <c r="B14"/>
  <c r="H27" i="19" l="1"/>
  <c r="G27"/>
  <c r="F27"/>
  <c r="J27" s="1"/>
  <c r="D27"/>
  <c r="C27"/>
  <c r="B27"/>
  <c r="E27" s="1"/>
  <c r="E26"/>
  <c r="E25"/>
  <c r="E24"/>
  <c r="J22"/>
  <c r="E22"/>
  <c r="J21"/>
  <c r="E21"/>
  <c r="J20"/>
  <c r="E20"/>
  <c r="J19"/>
  <c r="E19"/>
  <c r="J18"/>
  <c r="E18"/>
  <c r="J17"/>
  <c r="E17"/>
  <c r="E16"/>
  <c r="J15"/>
  <c r="E15"/>
  <c r="J14"/>
  <c r="E14"/>
  <c r="J13"/>
  <c r="E13"/>
  <c r="J12"/>
  <c r="E12"/>
  <c r="E11"/>
  <c r="J10"/>
  <c r="E10"/>
  <c r="E9"/>
  <c r="E8"/>
  <c r="J26" i="18" l="1"/>
  <c r="H26"/>
  <c r="G26"/>
  <c r="F26"/>
  <c r="K26" s="1"/>
  <c r="D26"/>
  <c r="C26"/>
  <c r="E26" s="1"/>
  <c r="B26"/>
  <c r="E25"/>
  <c r="E24"/>
  <c r="E23"/>
  <c r="K21"/>
  <c r="E21"/>
  <c r="K20"/>
  <c r="E20"/>
  <c r="K19"/>
  <c r="E19"/>
  <c r="K18"/>
  <c r="E18"/>
  <c r="K17"/>
  <c r="E17"/>
  <c r="K16"/>
  <c r="E16"/>
  <c r="E15"/>
  <c r="K14"/>
  <c r="E14"/>
  <c r="K13"/>
  <c r="E13"/>
  <c r="K12"/>
  <c r="E12"/>
  <c r="K11"/>
  <c r="E11"/>
  <c r="K10"/>
  <c r="E10"/>
  <c r="K9"/>
  <c r="E9"/>
  <c r="K8"/>
  <c r="E8"/>
  <c r="K7"/>
  <c r="E7"/>
  <c r="G8" i="17" l="1"/>
  <c r="H7"/>
  <c r="G10" i="16" l="1"/>
  <c r="D21" i="15" l="1"/>
  <c r="B21"/>
  <c r="C6"/>
  <c r="C21" s="1"/>
  <c r="C24" i="14" l="1"/>
  <c r="C17"/>
  <c r="B30" i="13" l="1"/>
  <c r="B19"/>
  <c r="E21" i="12" l="1"/>
  <c r="F21" s="1"/>
  <c r="B21"/>
  <c r="F20"/>
  <c r="F19"/>
  <c r="F18"/>
  <c r="F17"/>
  <c r="F16"/>
  <c r="F15"/>
  <c r="F14"/>
  <c r="F13"/>
  <c r="F12"/>
  <c r="F11"/>
  <c r="F10"/>
  <c r="F9"/>
  <c r="F8"/>
  <c r="F7"/>
  <c r="D7"/>
  <c r="F6"/>
  <c r="D6"/>
  <c r="S22" i="11" l="1"/>
  <c r="R22"/>
  <c r="P22"/>
  <c r="O22"/>
  <c r="N22"/>
  <c r="M22"/>
  <c r="L22"/>
  <c r="K22"/>
  <c r="H22"/>
  <c r="G22"/>
  <c r="D22"/>
  <c r="B22"/>
  <c r="T21"/>
  <c r="Q21"/>
  <c r="J21"/>
  <c r="Q20"/>
  <c r="T20" s="1"/>
  <c r="J20"/>
  <c r="T19"/>
  <c r="Q19"/>
  <c r="J19"/>
  <c r="Q18"/>
  <c r="T18" s="1"/>
  <c r="J18"/>
  <c r="T17"/>
  <c r="Q17"/>
  <c r="J17"/>
  <c r="Q16"/>
  <c r="T16" s="1"/>
  <c r="J16"/>
  <c r="T15"/>
  <c r="Q15"/>
  <c r="J15"/>
  <c r="Q14"/>
  <c r="T14" s="1"/>
  <c r="J14"/>
  <c r="T13"/>
  <c r="Q13"/>
  <c r="J13"/>
  <c r="Q12"/>
  <c r="T12" s="1"/>
  <c r="J12"/>
  <c r="T11"/>
  <c r="Q11"/>
  <c r="J11"/>
  <c r="Q10"/>
  <c r="T10" s="1"/>
  <c r="J10"/>
  <c r="T9"/>
  <c r="Q9"/>
  <c r="J9"/>
  <c r="Q8"/>
  <c r="T8" s="1"/>
  <c r="J8"/>
  <c r="T7"/>
  <c r="Q7"/>
  <c r="J7"/>
  <c r="J22" s="1"/>
  <c r="Q22" l="1"/>
  <c r="T22" s="1"/>
  <c r="G21" i="10"/>
  <c r="E21"/>
  <c r="D21"/>
  <c r="F21" s="1"/>
  <c r="H21" s="1"/>
  <c r="C21"/>
  <c r="B21"/>
  <c r="F20"/>
  <c r="H20" s="1"/>
  <c r="F19"/>
  <c r="H19" s="1"/>
  <c r="F18"/>
  <c r="H18" s="1"/>
  <c r="F17"/>
  <c r="H17" s="1"/>
  <c r="F16"/>
  <c r="H16" s="1"/>
  <c r="F15"/>
  <c r="H15" s="1"/>
  <c r="F14"/>
  <c r="H14" s="1"/>
  <c r="F13"/>
  <c r="H13" s="1"/>
  <c r="F12"/>
  <c r="H12" s="1"/>
  <c r="F11"/>
  <c r="H11" s="1"/>
  <c r="F10"/>
  <c r="H10" s="1"/>
  <c r="F9"/>
  <c r="H9" s="1"/>
  <c r="F8"/>
  <c r="H8" s="1"/>
  <c r="F7"/>
  <c r="H7" s="1"/>
  <c r="F6"/>
  <c r="H6" s="1"/>
  <c r="B20" i="9" l="1"/>
  <c r="C27" i="8" l="1"/>
  <c r="B27"/>
  <c r="D27" s="1"/>
  <c r="D26"/>
  <c r="D25"/>
  <c r="D24"/>
  <c r="D22"/>
  <c r="D21"/>
  <c r="D20"/>
  <c r="D19"/>
  <c r="D18"/>
  <c r="D17"/>
  <c r="D16"/>
  <c r="D15"/>
  <c r="D14"/>
  <c r="D13"/>
  <c r="D12"/>
  <c r="D11"/>
  <c r="D10"/>
  <c r="D9"/>
  <c r="D8"/>
  <c r="D24" i="7" l="1"/>
  <c r="C24"/>
  <c r="E24" s="1"/>
  <c r="B24"/>
  <c r="E23"/>
  <c r="E22"/>
  <c r="E21"/>
  <c r="E19"/>
  <c r="E18"/>
  <c r="E17"/>
  <c r="E16"/>
  <c r="E15"/>
  <c r="E14"/>
  <c r="E13"/>
  <c r="E12"/>
  <c r="E11"/>
  <c r="E10"/>
  <c r="E9"/>
  <c r="E8"/>
  <c r="E7"/>
  <c r="E6"/>
  <c r="E5"/>
  <c r="D23" i="5" l="1"/>
  <c r="C23"/>
  <c r="B23"/>
  <c r="C21" i="4" l="1"/>
  <c r="B21"/>
  <c r="C21" i="3" l="1"/>
  <c r="B21"/>
  <c r="J14" i="2" l="1"/>
  <c r="I14"/>
  <c r="H14"/>
  <c r="G14"/>
  <c r="F14"/>
  <c r="E14"/>
  <c r="D14"/>
  <c r="B14"/>
  <c r="C13" s="1"/>
  <c r="C12"/>
  <c r="C9"/>
  <c r="C7"/>
  <c r="C8" l="1"/>
  <c r="C11"/>
  <c r="C7" i="1"/>
  <c r="C8"/>
  <c r="C11"/>
  <c r="C12"/>
  <c r="B14"/>
  <c r="C9" s="1"/>
  <c r="E14"/>
  <c r="F14"/>
  <c r="G14"/>
  <c r="H14"/>
  <c r="I14"/>
  <c r="C10" l="1"/>
  <c r="C14" s="1"/>
  <c r="C13"/>
</calcChain>
</file>

<file path=xl/sharedStrings.xml><?xml version="1.0" encoding="utf-8"?>
<sst xmlns="http://schemas.openxmlformats.org/spreadsheetml/2006/main" count="1390" uniqueCount="553">
  <si>
    <t>Percentage of Received International Sent Postal Parcels By Country  Group For 2015</t>
  </si>
  <si>
    <t>النسبة المئوية للطرود البريدية الدولية الصادرة حسب المجاميع الدولية لسنة 2015</t>
  </si>
  <si>
    <t xml:space="preserve"> Figure ( 7)</t>
  </si>
  <si>
    <t xml:space="preserve">شكل ( 7 )                                                                                                                                             </t>
  </si>
  <si>
    <t>Source: ministry of Transport</t>
  </si>
  <si>
    <t>المصدر:  وزارة الاتصالات</t>
  </si>
  <si>
    <t>Total</t>
  </si>
  <si>
    <t>المجموع</t>
  </si>
  <si>
    <t>Arab countries</t>
  </si>
  <si>
    <t>الدول العربية</t>
  </si>
  <si>
    <t>Australia</t>
  </si>
  <si>
    <t>استراليا</t>
  </si>
  <si>
    <t>South America</t>
  </si>
  <si>
    <t>امريكا الجنوبية</t>
  </si>
  <si>
    <t>North America</t>
  </si>
  <si>
    <t>امريكا الشمالية</t>
  </si>
  <si>
    <t>Africa</t>
  </si>
  <si>
    <t xml:space="preserve">افريقيا </t>
  </si>
  <si>
    <t>Europe</t>
  </si>
  <si>
    <t>اوروبا</t>
  </si>
  <si>
    <t xml:space="preserve"> Asiacell </t>
  </si>
  <si>
    <t xml:space="preserve">اسيا </t>
  </si>
  <si>
    <t>عدد الرزم</t>
  </si>
  <si>
    <t>عدد المطبوعات</t>
  </si>
  <si>
    <t>عدد الرسائل</t>
  </si>
  <si>
    <t>Country  groups</t>
  </si>
  <si>
    <t>عدد البريد السريع</t>
  </si>
  <si>
    <t>البريد المسجل</t>
  </si>
  <si>
    <t>البريد العادي</t>
  </si>
  <si>
    <t>النسبة المئوية للطرود البريدية%</t>
  </si>
  <si>
    <t>عدد الطرود البريدية</t>
  </si>
  <si>
    <t>المجاميع الدولية</t>
  </si>
  <si>
    <t>Table (10)</t>
  </si>
  <si>
    <t>جدول  ( 10 )</t>
  </si>
  <si>
    <t>Total International Sent Post By International Groups For 2015</t>
  </si>
  <si>
    <t>اجمالي البريد الدولي الصادر حسب المجاميع الدولية لسنة 2015</t>
  </si>
  <si>
    <t>اجمالي البريد الدولي الوارد حسب المجاميع الدولية لسنة 2015</t>
  </si>
  <si>
    <t>Total International Received Post By Country  Groups For 2015</t>
  </si>
  <si>
    <t>جدول  ( 9 )</t>
  </si>
  <si>
    <t>Table (9)</t>
  </si>
  <si>
    <t>المسجلات الدولية recorded internationally</t>
  </si>
  <si>
    <t xml:space="preserve">البريد العادي  Surface mail                                       </t>
  </si>
  <si>
    <t>الرزم الصغيرة  Small packages</t>
  </si>
  <si>
    <t>Country group</t>
  </si>
  <si>
    <t>عدد الرزم العادية</t>
  </si>
  <si>
    <t>عدد الرزم المسجلة</t>
  </si>
  <si>
    <t>No. of postal parcel</t>
  </si>
  <si>
    <t>Express mail</t>
  </si>
  <si>
    <t>letters</t>
  </si>
  <si>
    <t>publications</t>
  </si>
  <si>
    <t xml:space="preserve">Regular packages </t>
  </si>
  <si>
    <t>Recorded packages</t>
  </si>
  <si>
    <t xml:space="preserve">* Asiacell </t>
  </si>
  <si>
    <t>اوربا</t>
  </si>
  <si>
    <t>اجمالي سعة الشبكة الداخلية والخارجية حسب المحافظة لسنة 2015</t>
  </si>
  <si>
    <t>Total Capacity of Intranet and Extranet By Governorate For 2015</t>
  </si>
  <si>
    <t>جدول  (18)</t>
  </si>
  <si>
    <t>Table (18)</t>
  </si>
  <si>
    <t>*المحافظة</t>
  </si>
  <si>
    <t>سعة الشبكة الداخلية</t>
  </si>
  <si>
    <t>سعة الشبكة الخارجية</t>
  </si>
  <si>
    <t>*Governorate</t>
  </si>
  <si>
    <t>Intranet capacity</t>
  </si>
  <si>
    <t>Extranet capacity</t>
  </si>
  <si>
    <t>**نينوى</t>
  </si>
  <si>
    <t>**Ninevah</t>
  </si>
  <si>
    <t>كركوك</t>
  </si>
  <si>
    <t>Kirkuk</t>
  </si>
  <si>
    <t>ديالى</t>
  </si>
  <si>
    <t>Diala</t>
  </si>
  <si>
    <t>**الانبار</t>
  </si>
  <si>
    <t>**AL-Anbar</t>
  </si>
  <si>
    <t>بغداد</t>
  </si>
  <si>
    <t>Baghdad</t>
  </si>
  <si>
    <t>بابل</t>
  </si>
  <si>
    <t>Babylon</t>
  </si>
  <si>
    <t>كربلاء</t>
  </si>
  <si>
    <t>Kerbela</t>
  </si>
  <si>
    <t>واسط</t>
  </si>
  <si>
    <t>Wasit</t>
  </si>
  <si>
    <t>**صلاح الدين</t>
  </si>
  <si>
    <t xml:space="preserve">**Salah Al-Deen </t>
  </si>
  <si>
    <t>النجف</t>
  </si>
  <si>
    <t>Najaf</t>
  </si>
  <si>
    <t>القادسية</t>
  </si>
  <si>
    <t>AL-Qadisiya</t>
  </si>
  <si>
    <t>المثنى</t>
  </si>
  <si>
    <t>AL-Muthanna</t>
  </si>
  <si>
    <t>ذي قار</t>
  </si>
  <si>
    <t>Thi-Qar</t>
  </si>
  <si>
    <t>ميسان</t>
  </si>
  <si>
    <t>Missan</t>
  </si>
  <si>
    <t>البصرة</t>
  </si>
  <si>
    <t>Basrah</t>
  </si>
  <si>
    <t>* عدا اقليم كردستان</t>
  </si>
  <si>
    <t>* Excluding Kurdistan Region</t>
  </si>
  <si>
    <t xml:space="preserve">** تم اعتماد بيانات 2014 لكل من محافظة (نينوى ، الانبار ، صلاح الدين ) وذلك بسبب الظروف الامنية التي تمر بها تلك المحافظة </t>
  </si>
  <si>
    <t>المصدر: من وزارة الاتصالات</t>
  </si>
  <si>
    <t>Source: Ministry of communications</t>
  </si>
  <si>
    <t>اجمالي عدد الكابينات والتقاسيم (الهاتف الارضي ) حسب المحافظة لسنة 2015</t>
  </si>
  <si>
    <t>Total Cabins and Switches By Governorate For 2015</t>
  </si>
  <si>
    <t>جدول  (19)</t>
  </si>
  <si>
    <t>Table (19)</t>
  </si>
  <si>
    <t>عدد الكابينات</t>
  </si>
  <si>
    <t>عدد التقاسيم</t>
  </si>
  <si>
    <t>No. of cabins</t>
  </si>
  <si>
    <t>No. of swiches</t>
  </si>
  <si>
    <t>***نينوى</t>
  </si>
  <si>
    <t xml:space="preserve"> قطاع مباشر478+51**</t>
  </si>
  <si>
    <t>***Ninevah</t>
  </si>
  <si>
    <t>***الانبار</t>
  </si>
  <si>
    <t>***AL-Anbar</t>
  </si>
  <si>
    <t>***صلاح الدين</t>
  </si>
  <si>
    <t xml:space="preserve">***Salah Al-Deen </t>
  </si>
  <si>
    <t>238+1 قطاع مباشر **</t>
  </si>
  <si>
    <t>*عدا اقليم كردستان</t>
  </si>
  <si>
    <t xml:space="preserve">** ويقصد (قطاع مباشر) هو حلقة الكابينة المفقودة لكل من محافظتي نينوى والنجف اي ربطها  من البدالة الى البيت بدون كابينة ومجموع عدد الكابينات لايحتوي على هذا النوع </t>
  </si>
  <si>
    <t xml:space="preserve">*** تم اعتماد بيانات 2014 لكل من محافظة (نينوى ، الانبار ، صلاح الدين ) وذلك بسبب الظروف الامنية التي تمر بها تلك المحافظة </t>
  </si>
  <si>
    <t>المصدر: وزارة الاتصالات</t>
  </si>
  <si>
    <t>الصناديق البريدية حسب المحافظة لسنة 2015</t>
  </si>
  <si>
    <t>Post Boxes By Governorate For 2015</t>
  </si>
  <si>
    <t>جدول  ( 13 )</t>
  </si>
  <si>
    <t>Table (13)</t>
  </si>
  <si>
    <t>المؤجرة</t>
  </si>
  <si>
    <t>الشاغرة</t>
  </si>
  <si>
    <t xml:space="preserve">عدد صناديق البريد الكلية </t>
  </si>
  <si>
    <t>Rented</t>
  </si>
  <si>
    <t>Empty</t>
  </si>
  <si>
    <t>Total post boxes</t>
  </si>
  <si>
    <t>-</t>
  </si>
  <si>
    <t xml:space="preserve"> ** يتم ارسال رسائل بريدية  لكن لم تتوفرصناديق بريدية  داخل المحافظة لكل من محافظة  (نينوى والانبار وصلاح الدين ) بسبب الظروف الامنية  التي تمر بها المحافظة</t>
  </si>
  <si>
    <t>شكل  ( 8 )</t>
  </si>
  <si>
    <t>Figure (8)</t>
  </si>
  <si>
    <t xml:space="preserve">المؤشرات الرئيسة للاتصالات والبريد للسنوات (2011-2015) </t>
  </si>
  <si>
    <t>Key Indicators For Telecommunications and Post For years (2011 - 2015 )</t>
  </si>
  <si>
    <t>جدول (1)</t>
  </si>
  <si>
    <t>Table (1)</t>
  </si>
  <si>
    <t>السنة        Year</t>
  </si>
  <si>
    <t>*عدد البدالات No. of Switches</t>
  </si>
  <si>
    <t xml:space="preserve">     عدد خطوط الهاتف الثابت       (سعة البدالات بالالف  Land phones(capacity 000)</t>
  </si>
  <si>
    <t>المكاتب البريدية No. of post office</t>
  </si>
  <si>
    <t xml:space="preserve">الصناديق البريدية الكلية No. of post box </t>
  </si>
  <si>
    <t>نسبة التغير لسنتي 2014-2015</t>
  </si>
  <si>
    <t>* سبب انخفاض عدد البدالات هو انخفاض عدد مشتركي  محافظة ميسان وذلك لرفع عدد من البدالات في بعض الاقضية والنواحي في المحافظة منها (الميمونة /المشرح /علي الغربي /المجرالكبير/ناحية السلام/ناحية سيد احمد الرفاعي) مما ادى الى  تلف الشبكة الهاتفية وشمولها ببدالة الوايرلس.</t>
  </si>
  <si>
    <t>Source: Ministry of Communications</t>
  </si>
  <si>
    <t>حركة البريد الداخلي الصادر حسب المحافظة لسنة 2015</t>
  </si>
  <si>
    <t>Local Post Received By Governorate For 2015</t>
  </si>
  <si>
    <t>جدول  (12)</t>
  </si>
  <si>
    <t>Table (12)</t>
  </si>
  <si>
    <t>المحافظة</t>
  </si>
  <si>
    <t>رسائل عادية</t>
  </si>
  <si>
    <t>مطبوعات عادية</t>
  </si>
  <si>
    <t>مسجلة محلية</t>
  </si>
  <si>
    <t>Governorate</t>
  </si>
  <si>
    <t>نينوى</t>
  </si>
  <si>
    <t>Ninevah</t>
  </si>
  <si>
    <t>الانبار</t>
  </si>
  <si>
    <t>AL-Anbar</t>
  </si>
  <si>
    <t>صلاح الدين</t>
  </si>
  <si>
    <t xml:space="preserve">Salah Al-Deen </t>
  </si>
  <si>
    <t>محافظات اقليم كردستان</t>
  </si>
  <si>
    <t>دهوك</t>
  </si>
  <si>
    <t>Dohuk</t>
  </si>
  <si>
    <t>اربيل</t>
  </si>
  <si>
    <t>Erbil</t>
  </si>
  <si>
    <t>سليمانية</t>
  </si>
  <si>
    <t>Sulaimaniya</t>
  </si>
  <si>
    <t>حركة البريد الداخلي الوارد حسب المحافظة لسنة 2015</t>
  </si>
  <si>
    <t xml:space="preserve"> Local Post Received By Governorate For 2015</t>
  </si>
  <si>
    <t>جدول  ( 11 )</t>
  </si>
  <si>
    <t>Table (11)</t>
  </si>
  <si>
    <t xml:space="preserve">المجموع    </t>
  </si>
  <si>
    <t>Letters</t>
  </si>
  <si>
    <t>Locally recorded</t>
  </si>
  <si>
    <t>عدد ابراج  الاتصالات  (الانترنت ) حسب المحافظة لسنة 2015</t>
  </si>
  <si>
    <t>Number of Telecommunication Towers (Internet) By Governorate For 2015</t>
  </si>
  <si>
    <t>جدول  (17)</t>
  </si>
  <si>
    <t>Table (17)</t>
  </si>
  <si>
    <t>**عدد الابراج    / No. of Towers</t>
  </si>
  <si>
    <t xml:space="preserve">** عدد ابراج الاتصالات   (الانترنت ) والتي تخص الشركة العامة للاتصالات والبريد </t>
  </si>
  <si>
    <t>** No.of towers belong to telecommunication and post company</t>
  </si>
  <si>
    <t>عدد البدالات  والارقام المشغولة والشاغرة والسعة حسب المحافظة  والنوع والاستخدام لسنة 2015</t>
  </si>
  <si>
    <t xml:space="preserve">Number of Switches , Active Numbers and Capacity By GovernorateType and Use For years 2015  </t>
  </si>
  <si>
    <t>جدول  ( 2 )</t>
  </si>
  <si>
    <t>Table (2)</t>
  </si>
  <si>
    <t xml:space="preserve">*المحافظة </t>
  </si>
  <si>
    <t xml:space="preserve">عدد البدالات No. of Switches </t>
  </si>
  <si>
    <t xml:space="preserve"> الارقام المشغولة Active numbers </t>
  </si>
  <si>
    <t>المجموع Total</t>
  </si>
  <si>
    <t>الارقام الشاغرة Connected lines</t>
  </si>
  <si>
    <t>عدد خطوط الهاتف الثابت (سعة البدالة) No. of land phone lines</t>
  </si>
  <si>
    <t>مساكن Houses</t>
  </si>
  <si>
    <t>محلات ومكاتب Shops &amp; Offices</t>
  </si>
  <si>
    <t>دوائر حكومية Governmental institutions</t>
  </si>
  <si>
    <t>AL-Basrah</t>
  </si>
  <si>
    <t xml:space="preserve">**تم اعتماد بيانات 2014 لكل من محافظة (نينوى ، الانبار ، صلاح الدين ) وذلك بسبب الظروف الامنية التي تمر بها تلك المحافظة </t>
  </si>
  <si>
    <t>شكل  ( 3 )                                                                                                                                                         ( 3)  Figure</t>
  </si>
  <si>
    <t>Figure (3)</t>
  </si>
  <si>
    <t>عدد البدالات حسب المحافظة لسنة 2015</t>
  </si>
  <si>
    <t>Number of Switches By Governorate For years 2015</t>
  </si>
  <si>
    <t>عدد البدالات وسعتها حسب النوع والارقام المشغولة والشاغرة والكثافة الهاتفية حسب المحافظة لسنة 2015</t>
  </si>
  <si>
    <t>Number of Switches and Capacity by Type, Active Numbers and Telephone density By Governorate For 2015</t>
  </si>
  <si>
    <t xml:space="preserve">جدول ( 3 )        </t>
  </si>
  <si>
    <t>Table (3)</t>
  </si>
  <si>
    <t>**عدد السكان  Population</t>
  </si>
  <si>
    <t>عدد البدالات حسب النوع  No. of Switches by type</t>
  </si>
  <si>
    <t>عدد خطوط الهاتف الثابت (سعة البدالات  ) No. of Land phone lines</t>
  </si>
  <si>
    <t>الارقام المشغولة  Active numbers</t>
  </si>
  <si>
    <t>الارقام الشاغرةActive numbers</t>
  </si>
  <si>
    <t>* الكثافة الهاتفية لكل 100 شخص Telephone density per 100 population</t>
  </si>
  <si>
    <t>طوعية Electronic</t>
  </si>
  <si>
    <t>لاسلكي Wireless</t>
  </si>
  <si>
    <t>يورات</t>
  </si>
  <si>
    <t>يدوية  Manual</t>
  </si>
  <si>
    <t>NGN</t>
  </si>
  <si>
    <t>Access</t>
  </si>
  <si>
    <t>المجموع  Total</t>
  </si>
  <si>
    <t>طوعية  Automatic</t>
  </si>
  <si>
    <t>لاسلكي  Wireless</t>
  </si>
  <si>
    <t>كروسبار Crossbar</t>
  </si>
  <si>
    <t>الكترونية Electronic</t>
  </si>
  <si>
    <t>Muthanna</t>
  </si>
  <si>
    <r>
      <t xml:space="preserve"> * الكثافة الهاتفية لكل 100 شخص = عدد خطوط الهاتف الثابت (سعة البدالات) / عدد السكان </t>
    </r>
    <r>
      <rPr>
        <b/>
        <sz val="14"/>
        <rFont val="Arial"/>
        <family val="2"/>
      </rPr>
      <t>* 100</t>
    </r>
    <r>
      <rPr>
        <b/>
        <sz val="12"/>
        <rFont val="Arial"/>
        <family val="2"/>
      </rPr>
      <t xml:space="preserve">   </t>
    </r>
  </si>
  <si>
    <t>*Telephone density per population = No. of land phone lines(switch capacity) / No. population ˣ 100</t>
  </si>
  <si>
    <t>** عدد السكان عدا اقليم كردستان لسنة 2015</t>
  </si>
  <si>
    <t>*** نظرا للظروف الامنية في المحافظات (نينوى ، صلاح الدين ، الانبار) تم اعتماد السعة الهاتفية وعدد المشتركين الكلي لعام 2014 مما ادى الى انخفاض الكثافة الهاتفية في عام 2015</t>
  </si>
  <si>
    <t xml:space="preserve"> بيانات غير متوفرة -</t>
  </si>
  <si>
    <t xml:space="preserve">Data unavailable </t>
  </si>
  <si>
    <t>Source: Ministry of Transport</t>
  </si>
  <si>
    <t>عدد السكان وعدد خطوط الهاتف الثابت (سعة البدالات ) وعدد المشتركين والكثافة الهاتفية حسب المحافظة لسنة 2015</t>
  </si>
  <si>
    <t>Number of Population,  Land phone Lines, Number of Subscribers and Telephone Density By Governorate For 2015</t>
  </si>
  <si>
    <t>جدول (16)</t>
  </si>
  <si>
    <t>Table (16)</t>
  </si>
  <si>
    <t xml:space="preserve">عدد السكان </t>
  </si>
  <si>
    <t>عدد خطوط الهاتف الثابت (سعة البدالات )</t>
  </si>
  <si>
    <t>الكثافة الهاتفية لكل (100) شخص الهاتف الثابت (سعة البدالات )</t>
  </si>
  <si>
    <t xml:space="preserve">عدد المشتركين للارقام المشغولة </t>
  </si>
  <si>
    <t>الكثافة الهاتفية لكل (100) شخص (مشتركين للارقام المشغولة )</t>
  </si>
  <si>
    <t>No. of Population</t>
  </si>
  <si>
    <t>No. of land phone lines</t>
  </si>
  <si>
    <t>Telephone density per 100 population</t>
  </si>
  <si>
    <t>No. of Subscribers</t>
  </si>
  <si>
    <t>Telephone density per 100 population (subscribers)</t>
  </si>
  <si>
    <t>**نظرا للظروف الامنية في المحافظات (نينوى ، صلاح الدين ، الانبار) تم اعتماد السعة الهاتفية وعدد المشتركين الكلي لعام 2014 مما ادى الى انخفاض الكثافة الهاتفية في عام 2015</t>
  </si>
  <si>
    <t>عدد المشتغلين وتعويضاتهم  لنشاط الاتصالاتحسب التشكيل الاداري في وزارة الاتصالات / القطاع الحكومي ( مقر الوزارة) لسنة 2015</t>
  </si>
  <si>
    <t>Number of Employees and Compensation For  Telecommunications Activity By Administrative Formation / Public Sector ( Ministry Headquarter) For 2015</t>
  </si>
  <si>
    <t xml:space="preserve">جدول  (20)                                                                                                                                                                                ( Table (20 </t>
  </si>
  <si>
    <t>Table (20</t>
  </si>
  <si>
    <t>عدد العاملين</t>
  </si>
  <si>
    <t>القيمة ( الف دينار )</t>
  </si>
  <si>
    <t xml:space="preserve">Value (000ID ) </t>
  </si>
  <si>
    <t xml:space="preserve">الاجور والمزايا العينية والمساهمات في التامينات الاجتماعية </t>
  </si>
  <si>
    <t xml:space="preserve">تجهيزات العاملين </t>
  </si>
  <si>
    <t>نقل  العاملين</t>
  </si>
  <si>
    <t xml:space="preserve">تعويضات المشتغلين 
     </t>
  </si>
  <si>
    <t>No. of Employees</t>
  </si>
  <si>
    <t>Wages, benefits in-Kind and contribution to insurances</t>
  </si>
  <si>
    <t>Employees supplies</t>
  </si>
  <si>
    <t>Employees transport</t>
  </si>
  <si>
    <t>Compensation of employees</t>
  </si>
  <si>
    <t>الايرادات والايرادات الاخرى لنشاط الاتصالات حسب التشكيل الاداري في وزارة الاتصالات / القطاع الحكومي  (مقر الوزارة) لسنة 2015</t>
  </si>
  <si>
    <t>Transferring and Other Revenues  For  Telecommunications Activity By Administrative Formation / Public Sector ( Ministry Headquarter) For 2015</t>
  </si>
  <si>
    <t>جدول  (21)</t>
  </si>
  <si>
    <t>Table (21)</t>
  </si>
  <si>
    <t>المؤشرات</t>
  </si>
  <si>
    <t xml:space="preserve">Indicator                                  </t>
  </si>
  <si>
    <t xml:space="preserve">الضريبة على دخول منتسبي دوائر الدولة </t>
  </si>
  <si>
    <t>Tax on incomes of state institutions employees</t>
  </si>
  <si>
    <t>رسم الطابع</t>
  </si>
  <si>
    <t>Stamp fees</t>
  </si>
  <si>
    <t xml:space="preserve">ايرادات متنوعة </t>
  </si>
  <si>
    <t>Miscellaneous revenues</t>
  </si>
  <si>
    <t xml:space="preserve">رواتب معادة </t>
  </si>
  <si>
    <t>Repeated salaries</t>
  </si>
  <si>
    <t>*المنح والاعانات (التعزيزات خلال العام )</t>
  </si>
  <si>
    <t>Aids</t>
  </si>
  <si>
    <t xml:space="preserve">Total </t>
  </si>
  <si>
    <t xml:space="preserve">* المنح  تشمل  الشركات التابعة للوزارة بالاضافة الى وزارة المالية </t>
  </si>
  <si>
    <t>Source: ministry of communications</t>
  </si>
  <si>
    <t>المصروفات الاخرى لنشاط الاتصالات حسب التشكيل الاداري في وزارة الاتصالات / القطاع الحكومي  (مقر الوزارة) لسنة 2015</t>
  </si>
  <si>
    <t>جدول  (22)</t>
  </si>
  <si>
    <t>Table (22)</t>
  </si>
  <si>
    <t xml:space="preserve">Value (000ID )    </t>
  </si>
  <si>
    <t xml:space="preserve">Indicator                                       </t>
  </si>
  <si>
    <t>مكافات لغير العاملين</t>
  </si>
  <si>
    <t>تامين المسؤولية الشخصية</t>
  </si>
  <si>
    <t>عدد المشتغلين وتعويضاتهم لنشاط الاتصالات حسب التشكيل الاداري في وزارة الاتصالات/ القطاع العام (شركة السلام) لسنة 2015</t>
  </si>
  <si>
    <t>Number of Employees and Compensation For Telecommunications Activity By Administrative Formation / Public Sector ( Al Salam Company) For 2015</t>
  </si>
  <si>
    <t xml:space="preserve">جدول  ( 25 )                                                                               </t>
  </si>
  <si>
    <t>Table (25)</t>
  </si>
  <si>
    <t>عددالعاملين</t>
  </si>
  <si>
    <t>القيمة (ألف دينار)            ( Value (000ID</t>
  </si>
  <si>
    <t>تجهيزات العاملين</t>
  </si>
  <si>
    <t>نقل العاملين</t>
  </si>
  <si>
    <t xml:space="preserve">تعويضات المشتغلين 
 </t>
  </si>
  <si>
    <t>قيمة الايرادات المتحققة لنشاط الاتصالات حسب التشكيل الاداري في وزارة الاتصالات / القطاع العام (شركة السلام) لسنة 2015</t>
  </si>
  <si>
    <t>Transferring and Other Revenues  For  Telecommunications Activity By Administrative Formation / Public Sector (Al Salam Company) For 2015</t>
  </si>
  <si>
    <t>جدول (26)</t>
  </si>
  <si>
    <t>Table (26)</t>
  </si>
  <si>
    <t xml:space="preserve"> الايرادا ت المتحققة</t>
  </si>
  <si>
    <t>القيمة ( الف دينار )                              (  Value (000ID</t>
  </si>
  <si>
    <t>Transferring and other revenues</t>
  </si>
  <si>
    <t xml:space="preserve">ايراد نشاط  الانتاج السلعي </t>
  </si>
  <si>
    <t>Commodity product activity revenues</t>
  </si>
  <si>
    <t>ايراد نشاط  الخدمي</t>
  </si>
  <si>
    <t>Service activity revenue</t>
  </si>
  <si>
    <t>المجموع الكلي للايرادات المتحققة ( قيمة الانتاج)</t>
  </si>
  <si>
    <t>Total revenues (product value)</t>
  </si>
  <si>
    <t>قيمة االمصروفات لنشاط الاتصالات حسب التشكيل الاداري في وزارة الاتصالات / القطاع العام (شركة السلام) لسنة 2015</t>
  </si>
  <si>
    <t>جدول (27)</t>
  </si>
  <si>
    <t>Table (27)</t>
  </si>
  <si>
    <t>المصروفات الاخرى</t>
  </si>
  <si>
    <t xml:space="preserve">مصروفات سنوات سابقة </t>
  </si>
  <si>
    <t>المجموع الكلي للمصروفات</t>
  </si>
  <si>
    <t xml:space="preserve"> منهجية العمل</t>
  </si>
  <si>
    <t>عدد المكاتب البريدية الكلية حسب المحافظة ونوع الخدمة لسنة 2015</t>
  </si>
  <si>
    <t>Number of Post Offices By Governorate and Service For 2015</t>
  </si>
  <si>
    <t xml:space="preserve">جدول ( 14 ) </t>
  </si>
  <si>
    <t>Table (14)</t>
  </si>
  <si>
    <t>* المحافظة</t>
  </si>
  <si>
    <t>عدد المكاتب التي تقدم خدمة التوفير</t>
  </si>
  <si>
    <t>عدد المكاتب التي لاتقدم خدمة التوفير</t>
  </si>
  <si>
    <t xml:space="preserve"> عدد المكاتب البريدية الكلية</t>
  </si>
  <si>
    <t>Office provides savings service</t>
  </si>
  <si>
    <t>Office with no savings service</t>
  </si>
  <si>
    <t>Total post offices</t>
  </si>
  <si>
    <t xml:space="preserve"> *عدا اقليم كردستان</t>
  </si>
  <si>
    <t>ش</t>
  </si>
  <si>
    <t xml:space="preserve">شكل  ( 9 )                                                                            </t>
  </si>
  <si>
    <t>Figure (9)</t>
  </si>
  <si>
    <t>عدد المكاتب البريدية الكلية حسب المحافظة لسنة 2015</t>
  </si>
  <si>
    <t xml:space="preserve"> Post Offices By Governorate For 2015</t>
  </si>
  <si>
    <t xml:space="preserve">    عدد خطوط الهاتف اللاسلكي حسب نوع الشركة العاملة في العراق للسنوات (2011 - 2015)     </t>
  </si>
  <si>
    <t xml:space="preserve">Number of wireless phone lines By company For (2011-2015)            </t>
  </si>
  <si>
    <t xml:space="preserve">       جدول ( 6 ) </t>
  </si>
  <si>
    <t>Table (6)</t>
  </si>
  <si>
    <t xml:space="preserve">اسم الشركة </t>
  </si>
  <si>
    <t>2015*</t>
  </si>
  <si>
    <t>Company</t>
  </si>
  <si>
    <t xml:space="preserve">اتصالنا </t>
  </si>
  <si>
    <t>Itisaluna</t>
  </si>
  <si>
    <t xml:space="preserve">كلمات </t>
  </si>
  <si>
    <t>Kelemat</t>
  </si>
  <si>
    <t>النخيل ( امنية )</t>
  </si>
  <si>
    <t>Umniya</t>
  </si>
  <si>
    <t>فانوس</t>
  </si>
  <si>
    <t>Fanoos</t>
  </si>
  <si>
    <t xml:space="preserve">الشركة العامة للاتصالات والبريد </t>
  </si>
  <si>
    <t>Iraq Telecommunication and post company</t>
  </si>
  <si>
    <t xml:space="preserve">المجموع </t>
  </si>
  <si>
    <t xml:space="preserve">  بيانات غير متوفرة   </t>
  </si>
  <si>
    <t xml:space="preserve">Data unavailable- </t>
  </si>
  <si>
    <t xml:space="preserve">*سبب انخفاض بعض من هذه الشركات لسنة 2015 هو سوء في الخدمات المقدمة  لهذه الشركات  وعزوف الكثير من المشتركين عن استخدام خدمات شركة (فانوس ، النخيل ، اتصالنا ) وترك خطوطهم مما يؤدي الى عدم الاقبال لتلك الشركات  . </t>
  </si>
  <si>
    <t xml:space="preserve">المصدر : هيئة الاعلام والاتصالات ووزارة الاتصالات </t>
  </si>
  <si>
    <t xml:space="preserve">  Source: Communication and media Commission and ministry of communications</t>
  </si>
  <si>
    <t xml:space="preserve">   عدد خطوط الهاتف النقال حسب نوع الشركة العاملة في العراق للسنوات 2011 - 2015     </t>
  </si>
  <si>
    <t xml:space="preserve">Number of mobile phone lines By Company 2011-2015                   </t>
  </si>
  <si>
    <t xml:space="preserve"> جدول (5)</t>
  </si>
  <si>
    <t>Table (5)</t>
  </si>
  <si>
    <t>2015**</t>
  </si>
  <si>
    <t xml:space="preserve">  *الكثافة الهاتفية لكل 100 شخخص لخطوط الهاتف النقال  </t>
  </si>
  <si>
    <t>زين  ( عراقنا + اثير )</t>
  </si>
  <si>
    <t>Zain (Iraquna + Atheer)</t>
  </si>
  <si>
    <t xml:space="preserve">اسيا سيل </t>
  </si>
  <si>
    <t>Asiacell</t>
  </si>
  <si>
    <t>كورك</t>
  </si>
  <si>
    <t>Korek</t>
  </si>
  <si>
    <t xml:space="preserve"> *  الكثافة الهاتفية = عدد الخطوط الهاتفية / عدد السكان * 100</t>
  </si>
  <si>
    <t>*Telephone density= No. of lines/populationˣ100</t>
  </si>
  <si>
    <t>عدد سكان العراق مع اقليم كردستان  =36933714</t>
  </si>
  <si>
    <t>Population of Iraq=36933714</t>
  </si>
  <si>
    <t xml:space="preserve">**  سبب انخفاض  اعداد خطوط الهواتف النقالة عدا خط كورك هو اخذ مجموع اعداد الخطوط الفعالة فقط  لسنة 2015 بينما البيانات التي كانت تزود الينا في السنوات السابقة  كانت مجموع اعداد الخطوط الفعالة وغير الفعالة والسبب الاخر هو العمليات العسكرية  التي حدثت في المناطق الساخنة (الموصل -صلاح الدين - الانبار ) وتضرر العديد من الابراج وعدم امكانية تامين اتصال من قبل المشتركين في تلك المناطق  ادى ذلك الى انخفاضها .                                                </t>
  </si>
  <si>
    <t>المصدر: هيئة الاعلام والاتصالات</t>
  </si>
  <si>
    <t>Source: Communication and media Commission and ministry of communications</t>
  </si>
  <si>
    <t>شكل  ( 4 )</t>
  </si>
  <si>
    <t>Figure (4)</t>
  </si>
  <si>
    <t xml:space="preserve">   عدد خطوط الهاتف النقال حسب نوع الشركة العاملة في العراق لسنة 2015     </t>
  </si>
  <si>
    <t>عدد خطوط الهاتف النقال واللاسلكي  حسب  نوع الشركة العاملة و المحافظة لسنة 2015</t>
  </si>
  <si>
    <t xml:space="preserve">Number of Mobile and wireless Phone Lines By Governorat For 2015                    </t>
  </si>
  <si>
    <t>جدول ( 7 )                                                                                                                                                                                                                                                                                                ( Table (7</t>
  </si>
  <si>
    <t xml:space="preserve">عدد خطوط الهاتف النقال </t>
  </si>
  <si>
    <t>عدد خطوط الهاتف اللاسلكي</t>
  </si>
  <si>
    <t>No. of mobile phone lines</t>
  </si>
  <si>
    <t>No. of wireless phone lines</t>
  </si>
  <si>
    <t>(zain Iraquna +Atheer)</t>
  </si>
  <si>
    <t>Fannos</t>
  </si>
  <si>
    <t>Iraq communication &amp;post commission</t>
  </si>
  <si>
    <t>Total*</t>
  </si>
  <si>
    <t>Anbar</t>
  </si>
  <si>
    <t>Qadisiya</t>
  </si>
  <si>
    <t>AL- Qadisiya</t>
  </si>
  <si>
    <t xml:space="preserve">* نلاحظ هنا ان المجموع العمودي  لا يساوي  المجموع الافقي ذلك لان عدد خطوط (فانوس)  لم توزع اعدادها حسب المحافظة وانما ارسل لنا المجموع الكلي حسب ماورد في كتاب  هيئة الاعلام والاتصالات </t>
  </si>
  <si>
    <t xml:space="preserve"> -   بيانات غير متوفرة </t>
  </si>
  <si>
    <t xml:space="preserve"> - Data unavailable</t>
  </si>
  <si>
    <t xml:space="preserve">المصدر : هئية الاعلام والاتصالات ووزارة الاتصالات </t>
  </si>
  <si>
    <t>Source: Communication and media commissionn and ministry of communications</t>
  </si>
  <si>
    <t>عدد خطوط خدمة الانترنت للهاتف النقال واللاسلكي  حسب نوع الشركة العاملة والمحافظة لسنة 2015</t>
  </si>
  <si>
    <t>Number of mobile and wireless Internet Service Lines By Governorate For 2015</t>
  </si>
  <si>
    <t>جدول( 8 )</t>
  </si>
  <si>
    <t>Table (8)</t>
  </si>
  <si>
    <t xml:space="preserve">          خطوط خدمة الانترنت للهاتف النقال </t>
  </si>
  <si>
    <t>خطوط خدمة الانترنت للهاتف اللاسلكي</t>
  </si>
  <si>
    <t>Mobile phone service</t>
  </si>
  <si>
    <t>Wireless phone service</t>
  </si>
  <si>
    <t>(زين عراقنا +اثير)</t>
  </si>
  <si>
    <t xml:space="preserve">    اسيا سيل    Asiacell</t>
  </si>
  <si>
    <t xml:space="preserve">   كورك   Korek</t>
  </si>
  <si>
    <t xml:space="preserve">  اتصالنا        Itisaluna</t>
  </si>
  <si>
    <t xml:space="preserve">   النخيل ( امنية ) umniya</t>
  </si>
  <si>
    <t>الشركة العامة للاتصالات والبريد</t>
  </si>
  <si>
    <t xml:space="preserve"> فانوس</t>
  </si>
  <si>
    <t xml:space="preserve">    * المجموع     </t>
  </si>
  <si>
    <t xml:space="preserve">   ( Iraquna + Atheer) </t>
  </si>
  <si>
    <t xml:space="preserve">         Tota*                   </t>
  </si>
  <si>
    <t>* نلاحظ هنا ان المجموع العمودي  لا يساوي  المجموع الافقي ذلك لان عدد خطوط (فانوس)  لم توزع اعدادها حسب المحافظة وانما ارسل لنا المجموع الكلي حسب ماورد من هيئة الاعلام والاتصالات .</t>
  </si>
  <si>
    <t>Data unavailable</t>
  </si>
  <si>
    <t xml:space="preserve">المصدر : هئية الاعلام والاتصالات </t>
  </si>
  <si>
    <t xml:space="preserve">Source: Commission and media commission </t>
  </si>
  <si>
    <t>قيمة المستلزمات الخدمية  لنشاط الاتصالات حسب التشكيل الاداري في وزارة الاتصالات /القطاع العام (شركة السلام) لسنة 2015</t>
  </si>
  <si>
    <t>Value of Service Supplies By Administrative Formation/ Public Sector (Alsalam Company) For 2015</t>
  </si>
  <si>
    <t xml:space="preserve">جدول  (28) </t>
  </si>
  <si>
    <t>Table (28)</t>
  </si>
  <si>
    <t>نوع الخدمة</t>
  </si>
  <si>
    <t xml:space="preserve">    القيمة (الف دينار)    ( Value (000 ID </t>
  </si>
  <si>
    <t>Service</t>
  </si>
  <si>
    <t>خدمات الصيانة</t>
  </si>
  <si>
    <t>Maintenance Service</t>
  </si>
  <si>
    <t>خدمات ابحاث واستشارات</t>
  </si>
  <si>
    <t>Research and consultations services</t>
  </si>
  <si>
    <t xml:space="preserve">دعاية وطبع وضيافة </t>
  </si>
  <si>
    <t>Advertising, printing and hospitality</t>
  </si>
  <si>
    <t xml:space="preserve">نقل العاملين </t>
  </si>
  <si>
    <t>مقاولات وخدمات</t>
  </si>
  <si>
    <t>contracts and services</t>
  </si>
  <si>
    <t>ايفاد واتصالات</t>
  </si>
  <si>
    <t>Delegation and communications</t>
  </si>
  <si>
    <t>استئجار موجودات ثابتة</t>
  </si>
  <si>
    <t>Fixed assets rental</t>
  </si>
  <si>
    <t>مصروفات خدمية متنوعة</t>
  </si>
  <si>
    <t>Miscellaneous service expenses</t>
  </si>
  <si>
    <t xml:space="preserve">مجموع المستلزمات الخدمية </t>
  </si>
  <si>
    <t>Total service supplies</t>
  </si>
  <si>
    <t>قيمة المستلزمات السلعية  لنشاط الاتصالات حسب التشكيل الاداري في وزارة الاتصالات /القطاع العام  (شركة السلام) لسنة 2015</t>
  </si>
  <si>
    <t>Value of Commodity Supplies By Administrative Formation/ Public Sector (Alsalam Company) For 2015</t>
  </si>
  <si>
    <t>جدول (29)</t>
  </si>
  <si>
    <t>Table (29)</t>
  </si>
  <si>
    <t>نوع السلعة</t>
  </si>
  <si>
    <t xml:space="preserve">القيمة (الف دينار ) ( Value (000 ID </t>
  </si>
  <si>
    <t>Commodity</t>
  </si>
  <si>
    <t xml:space="preserve"> الخامات والمواد الاولية</t>
  </si>
  <si>
    <t>Crude and raw materials</t>
  </si>
  <si>
    <t xml:space="preserve"> الماء والكهرباء</t>
  </si>
  <si>
    <t>Electricity</t>
  </si>
  <si>
    <t>ادوات احتياطية</t>
  </si>
  <si>
    <t>Spare parts</t>
  </si>
  <si>
    <t>المتنوعات</t>
  </si>
  <si>
    <t>Miscellaneous</t>
  </si>
  <si>
    <t>الوقود والزيوت</t>
  </si>
  <si>
    <t>Fuel and labricants</t>
  </si>
  <si>
    <t>مجموع المستلزمات السلعية</t>
  </si>
  <si>
    <t>Total commodity supplies</t>
  </si>
  <si>
    <t>قيمة الايرادات الاخرى لنشاط الاتصالات حسب التشكيل الاداري في وزارة الاتصالات / القطاع العام  (شركة السلام)  لسنة 2015</t>
  </si>
  <si>
    <t>Value of Other Revenues By Administrative Formation/ Public Sector ( Al Salam Company) For 2015</t>
  </si>
  <si>
    <t>جدول  (30)</t>
  </si>
  <si>
    <t>Table (30)</t>
  </si>
  <si>
    <t>نوع الايرادات</t>
  </si>
  <si>
    <t>القيمة (الف دينار )</t>
  </si>
  <si>
    <t>Revenue</t>
  </si>
  <si>
    <t xml:space="preserve">Value (000 ID) </t>
  </si>
  <si>
    <t>ايرادات تحويلية متنوعة</t>
  </si>
  <si>
    <t>Miscellaneous transferring revenues</t>
  </si>
  <si>
    <t xml:space="preserve">ايرادات سنوات سابقة </t>
  </si>
  <si>
    <t>Revenues of previous year</t>
  </si>
  <si>
    <t xml:space="preserve">ايرادات عرضية </t>
  </si>
  <si>
    <t xml:space="preserve">Incidental </t>
  </si>
  <si>
    <t>مجموع الايرادات الاخرى</t>
  </si>
  <si>
    <t>Total other revenues</t>
  </si>
  <si>
    <t xml:space="preserve">            قيمة المستلزمات الخدمية لنشاط الاتصالات حسب التشكيل الاداري في وزارة الاتصالات  / القطاع الحكومي ( مقر الوزارة) لسنة 2015</t>
  </si>
  <si>
    <t>Value of Service Supplies For Communication Activity By Administrative Formation / Public Sector ( Ministry Headquarter) For 2015</t>
  </si>
  <si>
    <t xml:space="preserve">جدول (23) </t>
  </si>
  <si>
    <t>Table (23)</t>
  </si>
  <si>
    <t>Value (000 ID)</t>
  </si>
  <si>
    <t>مخصصات ونفقات السفر</t>
  </si>
  <si>
    <t>Travel expenses and allocations</t>
  </si>
  <si>
    <t>مخصصات ونفقات الايفاد</t>
  </si>
  <si>
    <t>Delegation expenses and allocations</t>
  </si>
  <si>
    <t xml:space="preserve">ايجار وسائط نقل </t>
  </si>
  <si>
    <t>Transport means rent</t>
  </si>
  <si>
    <t>الضيافة والوفود</t>
  </si>
  <si>
    <t>Accomodation and Delegates</t>
  </si>
  <si>
    <t xml:space="preserve">الاتصالات والبرق </t>
  </si>
  <si>
    <t>Telecommunications and Telegraphy</t>
  </si>
  <si>
    <t xml:space="preserve">الطبع </t>
  </si>
  <si>
    <t>Printing</t>
  </si>
  <si>
    <t>الاشتراك في االدورات</t>
  </si>
  <si>
    <t>participation in cources</t>
  </si>
  <si>
    <t xml:space="preserve">صيانة الموجودات </t>
  </si>
  <si>
    <t>نفقات النشر والاعلام</t>
  </si>
  <si>
    <t>Media and publishing expenses</t>
  </si>
  <si>
    <t xml:space="preserve">الخدمات المصرفية </t>
  </si>
  <si>
    <t>Bank services</t>
  </si>
  <si>
    <t>اجور حماية المنشآت</t>
  </si>
  <si>
    <t>Guards wages</t>
  </si>
  <si>
    <t xml:space="preserve">خدمات اخرى /متنوعة </t>
  </si>
  <si>
    <t>Other services/ mascillaneous</t>
  </si>
  <si>
    <t>قيمة المستلزمات السلعية لنشاط الاتصالات حسب التشكيل الاداري في وزارة الاتصالات / القطاع الحكومي ( مقر الوزارة) لسنة 2015</t>
  </si>
  <si>
    <t>Value of Commodity Supplies For Telecommunication Activity By Administrative Formation / Public Sector   (inistry Headquarter) For 2015</t>
  </si>
  <si>
    <t xml:space="preserve">جدول  (24) </t>
  </si>
  <si>
    <t>Table (24)</t>
  </si>
  <si>
    <t>القيمة (الف دينار )  ( Value (000 ID</t>
  </si>
  <si>
    <t xml:space="preserve">قرطاسية ومطبوعات </t>
  </si>
  <si>
    <t>Stationary and publications</t>
  </si>
  <si>
    <t>نفقات الوقود</t>
  </si>
  <si>
    <t>Fuel expenses</t>
  </si>
  <si>
    <t>ملابس الموظفين</t>
  </si>
  <si>
    <t>كتب ومجلات</t>
  </si>
  <si>
    <t>Books and magazines</t>
  </si>
  <si>
    <t>المواد واللوازم</t>
  </si>
  <si>
    <t>Materials and requirements</t>
  </si>
  <si>
    <t>مكاتب الخدمة الهاتفية  حسب المحافظة لسنة 2015</t>
  </si>
  <si>
    <t>Telephone Service Offices By Governorate For 2015</t>
  </si>
  <si>
    <t>جدول ( 4 )</t>
  </si>
  <si>
    <t>Table (4)</t>
  </si>
  <si>
    <t>المحافظة*</t>
  </si>
  <si>
    <t>التفاصيل   Detail</t>
  </si>
  <si>
    <t xml:space="preserve">عدد المكاتب الكلية  Total  officesl   </t>
  </si>
  <si>
    <t>عدد الهواتف الكلية  phones inside offices</t>
  </si>
  <si>
    <t>مؤجرة  Rented</t>
  </si>
  <si>
    <t>قيد التسليم To be delivered</t>
  </si>
  <si>
    <t>غير مؤجرة  Not rented</t>
  </si>
  <si>
    <t xml:space="preserve">  عدا افليم كردستان*</t>
  </si>
  <si>
    <t>نشاط خدمات صناديق التوفير في العراق للسنوات (2011 - 2015)</t>
  </si>
  <si>
    <t>Activity of Savings Services For (2011-2015)</t>
  </si>
  <si>
    <t xml:space="preserve">جدول  ( 15 ) </t>
  </si>
  <si>
    <t xml:space="preserve"> Table (15)</t>
  </si>
  <si>
    <t>السنة</t>
  </si>
  <si>
    <t xml:space="preserve">عدد المودعين (بالألف ) </t>
  </si>
  <si>
    <t xml:space="preserve"> حركة المبالغ النقدية خلال السنة ( مليون دينار ) </t>
  </si>
  <si>
    <t>Payments Movement during the year (million ID)</t>
  </si>
  <si>
    <t>الرصيد في بداية السنة 2015/1/1</t>
  </si>
  <si>
    <t xml:space="preserve">الايداعات </t>
  </si>
  <si>
    <t>المسحوبات</t>
  </si>
  <si>
    <t>*الرصيد في نهاية السنة 2015/12/31</t>
  </si>
  <si>
    <t>**الصافي النقدي</t>
  </si>
  <si>
    <t>Year</t>
  </si>
  <si>
    <t xml:space="preserve">No. of depositors  </t>
  </si>
  <si>
    <t>Credit at the biginning of the year</t>
  </si>
  <si>
    <t>Amounts deposited</t>
  </si>
  <si>
    <t>Amounts withdrawn</t>
  </si>
  <si>
    <t>Credit at the end of the year</t>
  </si>
  <si>
    <t>Net operations</t>
  </si>
  <si>
    <t xml:space="preserve">* الرصيد في نهاية السنة = ( الرصيد في بداية السنة + الايداعات ) - المسحوبات  </t>
  </si>
  <si>
    <t xml:space="preserve">** الصافي النقدي = الايداعات - المسحوبات </t>
  </si>
</sst>
</file>

<file path=xl/styles.xml><?xml version="1.0" encoding="utf-8"?>
<styleSheet xmlns="http://schemas.openxmlformats.org/spreadsheetml/2006/main">
  <numFmts count="3">
    <numFmt numFmtId="164" formatCode="0.0"/>
    <numFmt numFmtId="165" formatCode="#,##0.0"/>
    <numFmt numFmtId="166" formatCode="0.0%"/>
  </numFmts>
  <fonts count="26">
    <font>
      <sz val="11"/>
      <color theme="1"/>
      <name val="Calibri"/>
      <family val="2"/>
      <scheme val="minor"/>
    </font>
    <font>
      <sz val="11"/>
      <color theme="1"/>
      <name val="Cambria"/>
      <family val="1"/>
      <scheme val="major"/>
    </font>
    <font>
      <sz val="11"/>
      <color theme="1"/>
      <name val="Arial"/>
      <family val="2"/>
    </font>
    <font>
      <sz val="10"/>
      <name val="Arial"/>
      <family val="2"/>
    </font>
    <font>
      <b/>
      <sz val="10"/>
      <name val="Arial"/>
      <family val="2"/>
    </font>
    <font>
      <b/>
      <sz val="12"/>
      <name val="Arial"/>
      <family val="2"/>
    </font>
    <font>
      <b/>
      <sz val="11"/>
      <name val="Arial"/>
      <family val="2"/>
    </font>
    <font>
      <b/>
      <sz val="9"/>
      <name val="Arial"/>
      <family val="2"/>
    </font>
    <font>
      <b/>
      <sz val="14"/>
      <name val="Arial"/>
      <family val="2"/>
    </font>
    <font>
      <b/>
      <sz val="8"/>
      <name val="Arial"/>
      <family val="2"/>
    </font>
    <font>
      <b/>
      <sz val="12"/>
      <name val="Cambria"/>
      <family val="1"/>
      <scheme val="major"/>
    </font>
    <font>
      <sz val="10"/>
      <name val="Cambria"/>
      <family val="1"/>
      <scheme val="major"/>
    </font>
    <font>
      <b/>
      <sz val="9"/>
      <name val="Cambria"/>
      <family val="1"/>
      <scheme val="major"/>
    </font>
    <font>
      <b/>
      <sz val="10"/>
      <name val="Cambria"/>
      <family val="1"/>
      <scheme val="major"/>
    </font>
    <font>
      <b/>
      <sz val="10"/>
      <color theme="1"/>
      <name val="Arial"/>
      <family val="2"/>
    </font>
    <font>
      <b/>
      <sz val="16"/>
      <name val="Arial"/>
      <family val="2"/>
    </font>
    <font>
      <b/>
      <sz val="14"/>
      <name val="Cambria"/>
      <family val="1"/>
      <scheme val="major"/>
    </font>
    <font>
      <sz val="12"/>
      <name val="Arial"/>
      <family val="2"/>
    </font>
    <font>
      <b/>
      <sz val="12"/>
      <color theme="1"/>
      <name val="Arial"/>
      <family val="2"/>
    </font>
    <font>
      <b/>
      <sz val="14"/>
      <color theme="1"/>
      <name val="Arial"/>
      <family val="2"/>
    </font>
    <font>
      <sz val="14"/>
      <color theme="1"/>
      <name val="Arial"/>
      <family val="2"/>
    </font>
    <font>
      <sz val="12"/>
      <color theme="1"/>
      <name val="Arial"/>
      <family val="2"/>
    </font>
    <font>
      <b/>
      <u/>
      <sz val="14"/>
      <color theme="1"/>
      <name val="Arial"/>
      <family val="2"/>
    </font>
    <font>
      <sz val="16"/>
      <color theme="1"/>
      <name val="Arial"/>
      <family val="2"/>
    </font>
    <font>
      <b/>
      <sz val="11"/>
      <name val="Cambria"/>
      <family val="1"/>
      <scheme val="major"/>
    </font>
    <font>
      <b/>
      <sz val="8"/>
      <name val="Cambria"/>
      <family val="1"/>
      <scheme val="maj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3">
    <border>
      <left/>
      <right/>
      <top/>
      <bottom/>
      <diagonal/>
    </border>
    <border>
      <left/>
      <right/>
      <top style="medium">
        <color indexed="64"/>
      </top>
      <bottom/>
      <diagonal/>
    </border>
    <border>
      <left/>
      <right/>
      <top/>
      <bottom style="medium">
        <color indexed="64"/>
      </bottom>
      <diagonal/>
    </border>
    <border>
      <left/>
      <right/>
      <top style="hair">
        <color indexed="64"/>
      </top>
      <bottom style="medium">
        <color indexed="64"/>
      </bottom>
      <diagonal/>
    </border>
    <border>
      <left/>
      <right/>
      <top style="hair">
        <color indexed="64"/>
      </top>
      <bottom style="hair">
        <color indexed="64"/>
      </bottom>
      <diagonal/>
    </border>
    <border>
      <left/>
      <right/>
      <top style="thin">
        <color indexed="64"/>
      </top>
      <bottom style="double">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hair">
        <color indexed="64"/>
      </bottom>
      <diagonal/>
    </border>
    <border>
      <left/>
      <right/>
      <top style="hair">
        <color indexed="64"/>
      </top>
      <bottom/>
      <diagonal/>
    </border>
    <border>
      <left/>
      <right/>
      <top style="medium">
        <color indexed="64"/>
      </top>
      <bottom style="medium">
        <color indexed="64"/>
      </bottom>
      <diagonal/>
    </border>
    <border>
      <left/>
      <right/>
      <top/>
      <bottom style="double">
        <color indexed="64"/>
      </bottom>
      <diagonal/>
    </border>
    <border>
      <left/>
      <right/>
      <top style="medium">
        <color indexed="64"/>
      </top>
      <bottom style="double">
        <color indexed="64"/>
      </bottom>
      <diagonal/>
    </border>
    <border>
      <left/>
      <right/>
      <top style="double">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double">
        <color indexed="64"/>
      </top>
      <bottom/>
      <diagonal/>
    </border>
    <border>
      <left/>
      <right/>
      <top style="double">
        <color indexed="64"/>
      </top>
      <bottom style="medium">
        <color indexed="64"/>
      </bottom>
      <diagonal/>
    </border>
    <border>
      <left/>
      <right/>
      <top style="medium">
        <color indexed="64"/>
      </top>
      <bottom style="hair">
        <color indexed="64"/>
      </bottom>
      <diagonal/>
    </border>
    <border>
      <left/>
      <right/>
      <top style="double">
        <color indexed="64"/>
      </top>
      <bottom style="hair">
        <color indexed="64"/>
      </bottom>
      <diagonal/>
    </border>
    <border>
      <left/>
      <right/>
      <top style="thick">
        <color indexed="64"/>
      </top>
      <bottom/>
      <diagonal/>
    </border>
    <border>
      <left/>
      <right/>
      <top style="thick">
        <color indexed="64"/>
      </top>
      <bottom style="thin">
        <color indexed="64"/>
      </bottom>
      <diagonal/>
    </border>
  </borders>
  <cellStyleXfs count="10">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673">
    <xf numFmtId="0" fontId="0" fillId="0" borderId="0" xfId="0"/>
    <xf numFmtId="0" fontId="1" fillId="0" borderId="0" xfId="0" applyFont="1"/>
    <xf numFmtId="0" fontId="2" fillId="0" borderId="0" xfId="0" applyFont="1"/>
    <xf numFmtId="0" fontId="6" fillId="0" borderId="0" xfId="1" applyFont="1" applyAlignment="1">
      <alignment horizontal="center" vertical="center" wrapText="1"/>
    </xf>
    <xf numFmtId="0" fontId="6" fillId="0" borderId="0" xfId="1" applyFont="1" applyAlignment="1">
      <alignment horizontal="left" vertical="center" wrapText="1"/>
    </xf>
    <xf numFmtId="0" fontId="5" fillId="0" borderId="0" xfId="1" applyFont="1" applyBorder="1" applyAlignment="1">
      <alignment vertical="center" wrapText="1"/>
    </xf>
    <xf numFmtId="0" fontId="4" fillId="0" borderId="0" xfId="1" applyFont="1" applyBorder="1" applyAlignment="1">
      <alignment vertical="center" wrapText="1"/>
    </xf>
    <xf numFmtId="0" fontId="7" fillId="0" borderId="0" xfId="1" applyFont="1" applyBorder="1" applyAlignment="1">
      <alignment horizontal="right" vertical="center" wrapText="1"/>
    </xf>
    <xf numFmtId="0" fontId="3" fillId="0" borderId="0" xfId="1" applyFont="1"/>
    <xf numFmtId="0" fontId="5" fillId="2" borderId="2" xfId="1" applyFont="1" applyFill="1" applyBorder="1" applyAlignment="1">
      <alignment horizontal="left" vertical="center" wrapText="1"/>
    </xf>
    <xf numFmtId="0" fontId="4" fillId="2" borderId="2" xfId="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5" fillId="2" borderId="2" xfId="1" applyFont="1" applyFill="1" applyBorder="1" applyAlignment="1">
      <alignment horizontal="right" vertical="center" wrapText="1"/>
    </xf>
    <xf numFmtId="0" fontId="5" fillId="0" borderId="3" xfId="1" applyFont="1" applyBorder="1" applyAlignment="1">
      <alignment horizontal="left" vertical="center" wrapText="1"/>
    </xf>
    <xf numFmtId="0" fontId="4" fillId="0" borderId="3" xfId="1" applyFont="1" applyBorder="1" applyAlignment="1">
      <alignment horizontal="center" vertical="center" wrapText="1"/>
    </xf>
    <xf numFmtId="164" fontId="4" fillId="0" borderId="3" xfId="1" applyNumberFormat="1" applyFont="1" applyBorder="1" applyAlignment="1">
      <alignment horizontal="center" vertical="center" wrapText="1"/>
    </xf>
    <xf numFmtId="0" fontId="5" fillId="0" borderId="3" xfId="1" applyFont="1" applyBorder="1" applyAlignment="1">
      <alignment horizontal="right" vertical="center" wrapText="1"/>
    </xf>
    <xf numFmtId="0" fontId="5" fillId="0" borderId="4" xfId="1" applyFont="1" applyBorder="1" applyAlignment="1">
      <alignment horizontal="left" vertical="center" wrapText="1"/>
    </xf>
    <xf numFmtId="0" fontId="4" fillId="0" borderId="4" xfId="1" applyFont="1" applyBorder="1" applyAlignment="1">
      <alignment horizontal="center" vertical="center" wrapText="1"/>
    </xf>
    <xf numFmtId="164" fontId="4" fillId="0" borderId="4" xfId="1" applyNumberFormat="1" applyFont="1" applyBorder="1" applyAlignment="1">
      <alignment horizontal="center" vertical="center" wrapText="1"/>
    </xf>
    <xf numFmtId="0" fontId="5" fillId="0" borderId="4" xfId="1" applyFont="1" applyBorder="1" applyAlignment="1">
      <alignment horizontal="right" vertical="center" wrapText="1"/>
    </xf>
    <xf numFmtId="0" fontId="5" fillId="0" borderId="0" xfId="1" applyFont="1" applyAlignment="1">
      <alignment horizontal="left" vertical="center" wrapText="1"/>
    </xf>
    <xf numFmtId="0" fontId="4" fillId="0" borderId="0" xfId="1" applyFont="1" applyAlignment="1">
      <alignment horizontal="center" vertical="center" wrapText="1"/>
    </xf>
    <xf numFmtId="164" fontId="4" fillId="0" borderId="0" xfId="1" applyNumberFormat="1" applyFont="1" applyAlignment="1">
      <alignment horizontal="center" vertical="center" wrapText="1"/>
    </xf>
    <xf numFmtId="0" fontId="5" fillId="0" borderId="0" xfId="1" applyFont="1" applyAlignment="1">
      <alignment horizontal="right" vertical="center" wrapText="1"/>
    </xf>
    <xf numFmtId="0" fontId="5" fillId="0" borderId="5" xfId="1" applyFont="1" applyFill="1" applyBorder="1" applyAlignment="1">
      <alignment horizontal="center" vertical="center" wrapText="1"/>
    </xf>
    <xf numFmtId="0" fontId="5" fillId="0" borderId="2" xfId="1" applyFont="1" applyBorder="1" applyAlignment="1">
      <alignment horizontal="left" vertical="center" wrapText="1"/>
    </xf>
    <xf numFmtId="0" fontId="5" fillId="0" borderId="2" xfId="1" applyFont="1" applyBorder="1" applyAlignment="1">
      <alignment horizontal="right" vertical="center" wrapText="1"/>
    </xf>
    <xf numFmtId="0" fontId="5" fillId="0" borderId="5" xfId="1" applyFont="1" applyFill="1" applyBorder="1" applyAlignment="1">
      <alignment horizontal="center" vertical="center" wrapText="1"/>
    </xf>
    <xf numFmtId="0" fontId="5" fillId="0" borderId="2" xfId="1" applyFont="1" applyBorder="1" applyAlignment="1">
      <alignment horizontal="right" vertical="center" wrapText="1"/>
    </xf>
    <xf numFmtId="0" fontId="5" fillId="0" borderId="0" xfId="1" applyFont="1" applyBorder="1" applyAlignment="1">
      <alignment horizontal="right" vertical="center" wrapText="1"/>
    </xf>
    <xf numFmtId="0" fontId="5" fillId="0" borderId="0" xfId="1" applyFont="1" applyBorder="1" applyAlignment="1">
      <alignment horizontal="center" vertical="center" wrapText="1"/>
    </xf>
    <xf numFmtId="0" fontId="5" fillId="0" borderId="0" xfId="1" applyFont="1" applyBorder="1" applyAlignment="1">
      <alignment horizontal="center" vertical="center" wrapText="1"/>
    </xf>
    <xf numFmtId="0" fontId="4" fillId="0" borderId="0" xfId="1" applyFont="1" applyBorder="1" applyAlignment="1">
      <alignment horizontal="center" vertical="center" wrapText="1"/>
    </xf>
    <xf numFmtId="0" fontId="8" fillId="0" borderId="0" xfId="1" applyFont="1" applyBorder="1" applyAlignment="1">
      <alignment horizontal="center" vertical="center" wrapText="1"/>
    </xf>
    <xf numFmtId="0" fontId="5" fillId="0" borderId="6"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7" fillId="0" borderId="0" xfId="1" applyFont="1" applyBorder="1" applyAlignment="1">
      <alignment horizontal="right" vertical="center" wrapText="1"/>
    </xf>
    <xf numFmtId="0" fontId="5" fillId="0" borderId="6" xfId="1" applyFont="1" applyFill="1" applyBorder="1" applyAlignment="1">
      <alignment horizontal="right" vertical="center" wrapText="1"/>
    </xf>
    <xf numFmtId="0" fontId="5" fillId="0" borderId="5" xfId="1" applyFont="1" applyFill="1" applyBorder="1" applyAlignment="1">
      <alignment horizontal="right" vertical="center" wrapText="1"/>
    </xf>
    <xf numFmtId="0" fontId="5" fillId="0" borderId="2" xfId="1" applyFont="1" applyBorder="1" applyAlignment="1">
      <alignment horizontal="right" vertical="center" wrapText="1"/>
    </xf>
    <xf numFmtId="0" fontId="5" fillId="0" borderId="0" xfId="1" applyFont="1" applyBorder="1" applyAlignment="1">
      <alignment horizontal="right" vertical="center" wrapText="1"/>
    </xf>
    <xf numFmtId="0" fontId="4" fillId="0" borderId="1" xfId="1" applyFont="1" applyBorder="1" applyAlignment="1">
      <alignment horizontal="left" vertical="center" wrapText="1"/>
    </xf>
    <xf numFmtId="0" fontId="5" fillId="0" borderId="7" xfId="1" applyFont="1" applyFill="1" applyBorder="1" applyAlignment="1">
      <alignment horizontal="center" vertical="center" wrapText="1"/>
    </xf>
    <xf numFmtId="0" fontId="3" fillId="0" borderId="0" xfId="1" applyFont="1" applyBorder="1"/>
    <xf numFmtId="0" fontId="5" fillId="0" borderId="0" xfId="1" applyFont="1" applyAlignment="1">
      <alignment horizontal="center" vertical="center" wrapText="1"/>
    </xf>
    <xf numFmtId="0" fontId="5" fillId="0" borderId="1" xfId="1" applyFont="1" applyFill="1" applyBorder="1" applyAlignment="1">
      <alignment horizontal="center" vertical="center" wrapText="1"/>
    </xf>
    <xf numFmtId="0" fontId="6" fillId="0" borderId="6" xfId="1" applyFont="1" applyFill="1" applyBorder="1" applyAlignment="1">
      <alignment horizontal="center" vertical="top" wrapText="1"/>
    </xf>
    <xf numFmtId="0" fontId="5" fillId="0" borderId="1" xfId="1" applyFont="1" applyBorder="1" applyAlignment="1">
      <alignment horizontal="center" vertical="center" wrapText="1"/>
    </xf>
    <xf numFmtId="0" fontId="5" fillId="0" borderId="0" xfId="1" applyFont="1" applyFill="1" applyBorder="1" applyAlignment="1">
      <alignment horizontal="center" vertical="center" wrapText="1"/>
    </xf>
    <xf numFmtId="0" fontId="5" fillId="0" borderId="0" xfId="1" applyFont="1" applyFill="1" applyBorder="1" applyAlignment="1">
      <alignment horizontal="center" vertical="top" wrapText="1"/>
    </xf>
    <xf numFmtId="0" fontId="5" fillId="0" borderId="0" xfId="1" applyFont="1" applyFill="1" applyBorder="1" applyAlignment="1">
      <alignment horizontal="center" vertical="center" wrapText="1"/>
    </xf>
    <xf numFmtId="0" fontId="5" fillId="0" borderId="4" xfId="1" applyFont="1" applyBorder="1" applyAlignment="1">
      <alignment horizontal="center" vertical="center" wrapText="1"/>
    </xf>
    <xf numFmtId="3" fontId="4" fillId="0" borderId="4" xfId="1" applyNumberFormat="1" applyFont="1" applyBorder="1" applyAlignment="1">
      <alignment horizontal="center" vertical="center" wrapText="1"/>
    </xf>
    <xf numFmtId="165" fontId="4" fillId="0" borderId="4" xfId="1" applyNumberFormat="1" applyFont="1" applyBorder="1" applyAlignment="1">
      <alignment horizontal="center" vertical="center" wrapText="1"/>
    </xf>
    <xf numFmtId="0" fontId="5" fillId="0" borderId="3" xfId="1" applyFont="1" applyBorder="1" applyAlignment="1">
      <alignment horizontal="center" vertical="center" wrapText="1"/>
    </xf>
    <xf numFmtId="3" fontId="4" fillId="0" borderId="3" xfId="1" applyNumberFormat="1" applyFont="1" applyBorder="1" applyAlignment="1">
      <alignment horizontal="center" vertical="center" wrapText="1"/>
    </xf>
    <xf numFmtId="165" fontId="4" fillId="0" borderId="3" xfId="1" applyNumberFormat="1" applyFont="1" applyBorder="1" applyAlignment="1">
      <alignment horizontal="center" vertical="center" wrapText="1"/>
    </xf>
    <xf numFmtId="0" fontId="5" fillId="2" borderId="2" xfId="1" applyFont="1" applyFill="1" applyBorder="1" applyAlignment="1">
      <alignment horizontal="center" vertical="center" wrapText="1"/>
    </xf>
    <xf numFmtId="3" fontId="4" fillId="2" borderId="2" xfId="1" applyNumberFormat="1" applyFont="1" applyFill="1" applyBorder="1" applyAlignment="1">
      <alignment horizontal="center" vertical="center" wrapText="1"/>
    </xf>
    <xf numFmtId="165" fontId="4" fillId="2" borderId="2" xfId="1" applyNumberFormat="1" applyFont="1" applyFill="1" applyBorder="1" applyAlignment="1">
      <alignment horizontal="center" vertical="center" wrapText="1"/>
    </xf>
    <xf numFmtId="0" fontId="8" fillId="0" borderId="0" xfId="0" applyFont="1" applyBorder="1" applyAlignment="1">
      <alignment horizontal="center" vertical="center"/>
    </xf>
    <xf numFmtId="0" fontId="5" fillId="0" borderId="2" xfId="0" applyFont="1" applyBorder="1" applyAlignment="1">
      <alignment horizontal="right" vertical="center"/>
    </xf>
    <xf numFmtId="0" fontId="5" fillId="0" borderId="0" xfId="0" applyFont="1" applyAlignment="1">
      <alignment vertical="center"/>
    </xf>
    <xf numFmtId="0" fontId="5" fillId="0" borderId="1" xfId="0" applyFont="1" applyFill="1" applyBorder="1" applyAlignment="1">
      <alignment horizontal="center" vertical="center" readingOrder="2"/>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Fill="1" applyBorder="1" applyAlignment="1">
      <alignment horizontal="center" vertical="center" readingOrder="2"/>
    </xf>
    <xf numFmtId="0" fontId="5" fillId="0" borderId="2" xfId="0" applyFont="1" applyFill="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wrapText="1" readingOrder="2"/>
    </xf>
    <xf numFmtId="3" fontId="4" fillId="0" borderId="8" xfId="0" applyNumberFormat="1" applyFont="1" applyBorder="1" applyAlignment="1">
      <alignment horizontal="center"/>
    </xf>
    <xf numFmtId="0" fontId="5" fillId="0" borderId="0" xfId="0" applyFont="1" applyAlignment="1">
      <alignment horizontal="center" vertical="center" wrapText="1"/>
    </xf>
    <xf numFmtId="0" fontId="5" fillId="0" borderId="4" xfId="0" applyFont="1" applyBorder="1" applyAlignment="1">
      <alignment horizontal="center" vertical="center" wrapText="1"/>
    </xf>
    <xf numFmtId="3" fontId="4" fillId="0" borderId="4" xfId="0" applyNumberFormat="1" applyFont="1" applyBorder="1" applyAlignment="1">
      <alignment horizontal="center"/>
    </xf>
    <xf numFmtId="0" fontId="5" fillId="0" borderId="4" xfId="0" applyFont="1" applyBorder="1" applyAlignment="1">
      <alignment horizontal="center" vertical="center" wrapText="1" readingOrder="2"/>
    </xf>
    <xf numFmtId="0" fontId="5" fillId="0" borderId="0" xfId="0" applyFont="1" applyBorder="1" applyAlignment="1">
      <alignment horizontal="center" vertical="center"/>
    </xf>
    <xf numFmtId="3" fontId="4" fillId="0" borderId="9" xfId="0" applyNumberFormat="1" applyFont="1" applyBorder="1" applyAlignment="1">
      <alignment horizont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xf>
    <xf numFmtId="3" fontId="4" fillId="0" borderId="10" xfId="0" applyNumberFormat="1" applyFont="1" applyBorder="1" applyAlignment="1">
      <alignment horizontal="center" vertical="center"/>
    </xf>
    <xf numFmtId="0" fontId="5" fillId="2" borderId="10" xfId="0" applyFont="1" applyFill="1" applyBorder="1" applyAlignment="1">
      <alignment horizontal="center" vertical="center" wrapText="1"/>
    </xf>
    <xf numFmtId="0" fontId="9" fillId="0" borderId="0" xfId="0" applyFont="1" applyBorder="1" applyAlignment="1">
      <alignment horizontal="right" vertical="center" wrapText="1" readingOrder="2"/>
    </xf>
    <xf numFmtId="0" fontId="7" fillId="0" borderId="0" xfId="0" applyFont="1" applyAlignment="1">
      <alignment horizontal="left" wrapText="1"/>
    </xf>
    <xf numFmtId="0" fontId="9" fillId="0" borderId="0" xfId="0" applyFont="1" applyBorder="1" applyAlignment="1">
      <alignment horizontal="right" vertical="center" wrapText="1" readingOrder="2"/>
    </xf>
    <xf numFmtId="0" fontId="7" fillId="0" borderId="0" xfId="0" applyFont="1" applyAlignment="1">
      <alignment horizontal="left" wrapText="1"/>
    </xf>
    <xf numFmtId="0" fontId="7" fillId="0" borderId="0" xfId="0" applyFont="1" applyBorder="1" applyAlignment="1">
      <alignment horizontal="right" vertical="center" wrapText="1"/>
    </xf>
    <xf numFmtId="0" fontId="7" fillId="0" borderId="0" xfId="0" applyFont="1" applyBorder="1" applyAlignment="1">
      <alignment horizontal="left" vertical="center" wrapText="1"/>
    </xf>
    <xf numFmtId="0" fontId="5" fillId="0" borderId="0" xfId="0" applyFont="1" applyBorder="1" applyAlignment="1">
      <alignment horizontal="center" vertical="center"/>
    </xf>
    <xf numFmtId="0" fontId="5" fillId="0" borderId="0" xfId="0" applyFont="1" applyBorder="1" applyAlignment="1">
      <alignment horizontal="right"/>
    </xf>
    <xf numFmtId="0" fontId="5" fillId="0" borderId="0" xfId="0" applyFont="1" applyBorder="1" applyAlignment="1">
      <alignment horizontal="left"/>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4" fillId="0" borderId="8" xfId="0" applyFont="1" applyBorder="1" applyAlignment="1">
      <alignment horizontal="center" vertical="center" readingOrder="1"/>
    </xf>
    <xf numFmtId="3" fontId="4" fillId="0" borderId="8" xfId="0" applyNumberFormat="1" applyFont="1" applyBorder="1" applyAlignment="1">
      <alignment horizontal="center" vertical="center"/>
    </xf>
    <xf numFmtId="0" fontId="4" fillId="0" borderId="0" xfId="0" applyFont="1" applyAlignment="1">
      <alignment horizontal="center" vertical="center" wrapText="1"/>
    </xf>
    <xf numFmtId="0" fontId="4" fillId="0" borderId="4" xfId="0" applyFont="1" applyBorder="1" applyAlignment="1">
      <alignment horizontal="center"/>
    </xf>
    <xf numFmtId="0" fontId="4" fillId="0" borderId="4" xfId="0" applyFont="1" applyBorder="1" applyAlignment="1">
      <alignment horizontal="center" vertical="center" wrapText="1"/>
    </xf>
    <xf numFmtId="0" fontId="4" fillId="0" borderId="4" xfId="0" applyFont="1" applyBorder="1" applyAlignment="1">
      <alignment horizontal="center" vertical="center" readingOrder="1"/>
    </xf>
    <xf numFmtId="0" fontId="2" fillId="0" borderId="0" xfId="0" applyFont="1" applyAlignment="1">
      <alignment horizontal="center" vertical="center" wrapText="1"/>
    </xf>
    <xf numFmtId="0" fontId="5" fillId="0" borderId="9" xfId="0" applyFont="1" applyBorder="1" applyAlignment="1">
      <alignment horizontal="center" vertical="center"/>
    </xf>
    <xf numFmtId="0" fontId="4" fillId="0" borderId="9" xfId="0" applyFont="1" applyBorder="1" applyAlignment="1">
      <alignment horizontal="center"/>
    </xf>
    <xf numFmtId="0" fontId="4" fillId="0" borderId="9" xfId="0" applyFont="1" applyBorder="1" applyAlignment="1">
      <alignment horizontal="center" vertical="center" wrapText="1"/>
    </xf>
    <xf numFmtId="3" fontId="4" fillId="0" borderId="10" xfId="0" applyNumberFormat="1" applyFont="1" applyBorder="1" applyAlignment="1">
      <alignment horizontal="center"/>
    </xf>
    <xf numFmtId="0" fontId="4" fillId="2" borderId="10" xfId="0" applyFont="1" applyFill="1" applyBorder="1" applyAlignment="1">
      <alignment horizontal="center" vertical="center" wrapText="1"/>
    </xf>
    <xf numFmtId="0" fontId="9" fillId="0" borderId="1" xfId="0" applyFont="1" applyBorder="1" applyAlignment="1">
      <alignment horizontal="right" vertical="center" wrapText="1" readingOrder="2"/>
    </xf>
    <xf numFmtId="3" fontId="4" fillId="0" borderId="1" xfId="0" applyNumberFormat="1" applyFont="1" applyBorder="1" applyAlignment="1">
      <alignment horizontal="center"/>
    </xf>
    <xf numFmtId="0" fontId="9" fillId="0" borderId="0" xfId="0" applyFont="1" applyAlignment="1">
      <alignment wrapText="1"/>
    </xf>
    <xf numFmtId="0" fontId="9" fillId="2" borderId="0" xfId="0" applyFont="1" applyFill="1" applyBorder="1" applyAlignment="1">
      <alignment horizontal="center" vertical="center" wrapText="1"/>
    </xf>
    <xf numFmtId="0" fontId="9" fillId="0" borderId="0" xfId="0" applyFont="1" applyBorder="1" applyAlignment="1">
      <alignment horizontal="right" vertical="center" wrapText="1"/>
    </xf>
    <xf numFmtId="0" fontId="9" fillId="0" borderId="0" xfId="0" applyFont="1" applyBorder="1" applyAlignment="1">
      <alignment horizontal="left" vertical="center" wrapText="1"/>
    </xf>
    <xf numFmtId="0" fontId="5" fillId="0" borderId="1" xfId="1" applyFont="1" applyFill="1" applyBorder="1" applyAlignment="1">
      <alignment horizontal="center" vertical="center" wrapText="1" readingOrder="2"/>
    </xf>
    <xf numFmtId="0" fontId="5" fillId="0" borderId="0" xfId="1" applyFont="1" applyFill="1" applyBorder="1" applyAlignment="1">
      <alignment horizontal="center" vertical="center" wrapText="1" readingOrder="2"/>
    </xf>
    <xf numFmtId="0" fontId="5" fillId="0" borderId="11" xfId="1" applyFont="1" applyFill="1" applyBorder="1" applyAlignment="1">
      <alignment horizontal="center" vertical="center" wrapText="1" readingOrder="2"/>
    </xf>
    <xf numFmtId="0" fontId="5" fillId="0" borderId="11" xfId="1" applyFont="1" applyFill="1" applyBorder="1" applyAlignment="1">
      <alignment horizontal="center" vertical="center" wrapText="1"/>
    </xf>
    <xf numFmtId="0" fontId="3" fillId="0" borderId="11" xfId="1" applyFont="1" applyBorder="1"/>
    <xf numFmtId="0" fontId="5" fillId="0" borderId="8" xfId="1" applyFont="1" applyBorder="1" applyAlignment="1">
      <alignment horizontal="center" vertical="center" wrapText="1" readingOrder="2"/>
    </xf>
    <xf numFmtId="3" fontId="4" fillId="0" borderId="8" xfId="1" applyNumberFormat="1" applyFont="1" applyBorder="1" applyAlignment="1">
      <alignment horizontal="center" vertical="center" wrapText="1"/>
    </xf>
    <xf numFmtId="0" fontId="5" fillId="0" borderId="4" xfId="1" applyFont="1" applyBorder="1" applyAlignment="1">
      <alignment horizontal="center" vertical="center" wrapText="1" readingOrder="2"/>
    </xf>
    <xf numFmtId="0" fontId="5" fillId="0" borderId="2" xfId="1" applyFont="1" applyBorder="1" applyAlignment="1">
      <alignment horizontal="center" vertical="center" wrapText="1"/>
    </xf>
    <xf numFmtId="3" fontId="4" fillId="0" borderId="2" xfId="1" applyNumberFormat="1" applyFont="1" applyBorder="1" applyAlignment="1">
      <alignment horizontal="center" vertical="center" wrapText="1"/>
    </xf>
    <xf numFmtId="0" fontId="4" fillId="0" borderId="1" xfId="1" applyFont="1" applyBorder="1" applyAlignment="1">
      <alignment horizontal="right" vertical="center" wrapText="1" readingOrder="2"/>
    </xf>
    <xf numFmtId="0" fontId="4" fillId="0" borderId="0" xfId="1" applyFont="1" applyBorder="1" applyAlignment="1">
      <alignment horizontal="right" vertical="center" wrapText="1" readingOrder="2"/>
    </xf>
    <xf numFmtId="0" fontId="4" fillId="0" borderId="0" xfId="1" applyFont="1" applyFill="1" applyAlignment="1">
      <alignment horizontal="center" vertical="center" wrapText="1"/>
    </xf>
    <xf numFmtId="0" fontId="4" fillId="0" borderId="0" xfId="1" applyFont="1" applyBorder="1" applyAlignment="1">
      <alignment horizontal="right" vertical="center" wrapText="1"/>
    </xf>
    <xf numFmtId="0" fontId="4" fillId="0" borderId="0" xfId="1" applyFont="1" applyAlignment="1">
      <alignment horizontal="left" vertical="center" wrapText="1"/>
    </xf>
    <xf numFmtId="0" fontId="10" fillId="0" borderId="0" xfId="1" applyFont="1" applyAlignment="1">
      <alignment vertical="center" wrapText="1"/>
    </xf>
    <xf numFmtId="0" fontId="11" fillId="0" borderId="0" xfId="1" applyFont="1"/>
    <xf numFmtId="0" fontId="4" fillId="0" borderId="0" xfId="1" applyFont="1" applyAlignment="1">
      <alignment horizontal="right" vertical="center" wrapText="1"/>
    </xf>
    <xf numFmtId="0" fontId="5" fillId="0" borderId="0" xfId="1" applyFont="1" applyAlignment="1">
      <alignment horizontal="center" vertical="center" wrapText="1"/>
    </xf>
    <xf numFmtId="0" fontId="4" fillId="0" borderId="0" xfId="1" applyFont="1" applyAlignment="1">
      <alignment horizontal="center" vertical="center" wrapText="1"/>
    </xf>
    <xf numFmtId="0" fontId="8" fillId="0" borderId="0" xfId="6" applyFont="1" applyBorder="1" applyAlignment="1">
      <alignment horizontal="center" wrapText="1"/>
    </xf>
    <xf numFmtId="0" fontId="8" fillId="0" borderId="0" xfId="6" applyFont="1" applyBorder="1" applyAlignment="1">
      <alignment horizontal="center" vertical="center" wrapText="1"/>
    </xf>
    <xf numFmtId="0" fontId="8" fillId="0" borderId="2" xfId="6" applyFont="1" applyBorder="1" applyAlignment="1">
      <alignment horizontal="right" vertical="center" wrapText="1"/>
    </xf>
    <xf numFmtId="0" fontId="8" fillId="0" borderId="0" xfId="6" applyFont="1" applyBorder="1" applyAlignment="1">
      <alignment horizontal="center" wrapText="1"/>
    </xf>
    <xf numFmtId="0" fontId="5" fillId="0" borderId="0" xfId="1" applyFont="1" applyAlignment="1">
      <alignment vertical="center" wrapText="1"/>
    </xf>
    <xf numFmtId="0" fontId="5" fillId="0" borderId="1" xfId="6" applyFont="1" applyFill="1" applyBorder="1" applyAlignment="1">
      <alignment horizontal="center" vertical="center" wrapText="1"/>
    </xf>
    <xf numFmtId="0" fontId="5" fillId="0" borderId="1" xfId="6" applyFont="1" applyFill="1" applyBorder="1" applyAlignment="1">
      <alignment horizontal="center" wrapText="1"/>
    </xf>
    <xf numFmtId="0" fontId="5" fillId="0" borderId="11" xfId="6" applyFont="1" applyFill="1" applyBorder="1" applyAlignment="1">
      <alignment horizontal="center" vertical="center" wrapText="1"/>
    </xf>
    <xf numFmtId="0" fontId="5" fillId="0" borderId="11" xfId="6" applyFont="1" applyFill="1" applyBorder="1" applyAlignment="1">
      <alignment horizontal="center" vertical="center" wrapText="1" readingOrder="2"/>
    </xf>
    <xf numFmtId="0" fontId="5" fillId="0" borderId="11" xfId="6" applyFont="1" applyFill="1" applyBorder="1" applyAlignment="1">
      <alignment horizontal="center" vertical="center" wrapText="1"/>
    </xf>
    <xf numFmtId="0" fontId="5" fillId="0" borderId="4" xfId="6" applyFont="1" applyFill="1" applyBorder="1" applyAlignment="1">
      <alignment horizontal="center" wrapText="1"/>
    </xf>
    <xf numFmtId="0" fontId="5" fillId="0" borderId="9" xfId="6" applyFont="1" applyBorder="1" applyAlignment="1">
      <alignment horizontal="center"/>
    </xf>
    <xf numFmtId="165" fontId="5" fillId="0" borderId="9" xfId="6" applyNumberFormat="1" applyFont="1" applyBorder="1" applyAlignment="1">
      <alignment horizontal="center"/>
    </xf>
    <xf numFmtId="3" fontId="5" fillId="0" borderId="9" xfId="6" applyNumberFormat="1" applyFont="1" applyBorder="1" applyAlignment="1">
      <alignment horizontal="center"/>
    </xf>
    <xf numFmtId="0" fontId="5" fillId="0" borderId="9" xfId="6" applyFont="1" applyFill="1" applyBorder="1" applyAlignment="1">
      <alignment horizontal="center" wrapText="1"/>
    </xf>
    <xf numFmtId="0" fontId="5" fillId="0" borderId="4" xfId="6" applyFont="1" applyBorder="1" applyAlignment="1">
      <alignment horizontal="center"/>
    </xf>
    <xf numFmtId="165" fontId="5" fillId="0" borderId="4" xfId="6" applyNumberFormat="1" applyFont="1" applyBorder="1" applyAlignment="1">
      <alignment horizontal="center"/>
    </xf>
    <xf numFmtId="3" fontId="5" fillId="0" borderId="4" xfId="6" applyNumberFormat="1" applyFont="1" applyBorder="1" applyAlignment="1">
      <alignment horizontal="center"/>
    </xf>
    <xf numFmtId="0" fontId="5" fillId="0" borderId="3" xfId="6" applyFont="1" applyFill="1" applyBorder="1" applyAlignment="1">
      <alignment horizontal="center" wrapText="1"/>
    </xf>
    <xf numFmtId="0" fontId="5" fillId="0" borderId="3" xfId="6" applyFont="1" applyBorder="1" applyAlignment="1">
      <alignment horizontal="center"/>
    </xf>
    <xf numFmtId="165" fontId="5" fillId="0" borderId="3" xfId="6" applyNumberFormat="1" applyFont="1" applyBorder="1" applyAlignment="1">
      <alignment horizontal="center"/>
    </xf>
    <xf numFmtId="3" fontId="5" fillId="0" borderId="3" xfId="6" applyNumberFormat="1" applyFont="1" applyBorder="1" applyAlignment="1">
      <alignment horizontal="center"/>
    </xf>
    <xf numFmtId="0" fontId="4" fillId="2" borderId="10" xfId="6" applyFont="1" applyFill="1" applyBorder="1" applyAlignment="1">
      <alignment horizontal="center" wrapText="1"/>
    </xf>
    <xf numFmtId="164" fontId="5" fillId="2" borderId="2" xfId="6" applyNumberFormat="1" applyFont="1" applyFill="1" applyBorder="1" applyAlignment="1">
      <alignment horizontal="center" wrapText="1"/>
    </xf>
    <xf numFmtId="0" fontId="4" fillId="2" borderId="0" xfId="6" applyFont="1" applyFill="1" applyBorder="1" applyAlignment="1">
      <alignment horizontal="right" vertical="center" wrapText="1" readingOrder="2"/>
    </xf>
    <xf numFmtId="0" fontId="12" fillId="0" borderId="0" xfId="1" applyFont="1" applyBorder="1" applyAlignment="1">
      <alignment horizontal="right" vertical="center" wrapText="1"/>
    </xf>
    <xf numFmtId="0" fontId="12" fillId="0" borderId="0" xfId="1" applyFont="1" applyBorder="1" applyAlignment="1">
      <alignment horizontal="right" vertical="center" wrapText="1"/>
    </xf>
    <xf numFmtId="0" fontId="12" fillId="0" borderId="0" xfId="1" applyFont="1" applyAlignment="1">
      <alignment vertical="center" wrapText="1"/>
    </xf>
    <xf numFmtId="0" fontId="11" fillId="0" borderId="0" xfId="6" applyFont="1"/>
    <xf numFmtId="0" fontId="11" fillId="0" borderId="0" xfId="6" applyFont="1" applyAlignment="1">
      <alignment horizontal="center" vertical="center" wrapText="1"/>
    </xf>
    <xf numFmtId="0" fontId="5" fillId="0" borderId="12" xfId="1" applyFont="1" applyFill="1" applyBorder="1" applyAlignment="1">
      <alignment horizontal="center" vertical="center" wrapText="1"/>
    </xf>
    <xf numFmtId="0" fontId="5" fillId="0" borderId="0" xfId="1" applyFont="1" applyAlignment="1">
      <alignment horizontal="center" vertical="center" wrapText="1" readingOrder="2"/>
    </xf>
    <xf numFmtId="3" fontId="4" fillId="0" borderId="0" xfId="1" applyNumberFormat="1" applyFont="1" applyAlignment="1">
      <alignment horizontal="center" vertical="center" wrapText="1"/>
    </xf>
    <xf numFmtId="0" fontId="8" fillId="0" borderId="0"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13" fillId="0" borderId="0" xfId="1" applyFont="1" applyAlignment="1">
      <alignment horizontal="left" vertical="center" wrapText="1"/>
    </xf>
    <xf numFmtId="0" fontId="6" fillId="0" borderId="2" xfId="0" applyFont="1" applyBorder="1" applyAlignment="1">
      <alignment horizontal="right"/>
    </xf>
    <xf numFmtId="0" fontId="6" fillId="0" borderId="0" xfId="0" applyFont="1"/>
    <xf numFmtId="0" fontId="5" fillId="0" borderId="10" xfId="0" applyFont="1" applyFill="1" applyBorder="1" applyAlignment="1">
      <alignment horizontal="center" vertical="center" readingOrder="2"/>
    </xf>
    <xf numFmtId="0" fontId="4" fillId="0" borderId="10" xfId="0" applyFont="1" applyBorder="1" applyAlignment="1">
      <alignment horizontal="center" vertical="center"/>
    </xf>
    <xf numFmtId="0" fontId="5" fillId="0" borderId="8" xfId="0" applyFont="1" applyBorder="1" applyAlignment="1">
      <alignment horizontal="center" vertical="center" wrapText="1"/>
    </xf>
    <xf numFmtId="0" fontId="4" fillId="0" borderId="8" xfId="0" applyFont="1" applyBorder="1" applyAlignment="1">
      <alignment horizontal="center"/>
    </xf>
    <xf numFmtId="0" fontId="14" fillId="0" borderId="0" xfId="0" applyFont="1" applyAlignment="1">
      <alignment horizontal="center" vertical="center" wrapText="1"/>
    </xf>
    <xf numFmtId="0" fontId="5" fillId="0" borderId="4" xfId="0" applyFont="1" applyBorder="1" applyAlignment="1">
      <alignment horizontal="center" vertical="center"/>
    </xf>
    <xf numFmtId="0" fontId="5" fillId="0" borderId="3" xfId="0" applyFont="1" applyBorder="1" applyAlignment="1">
      <alignment horizontal="center"/>
    </xf>
    <xf numFmtId="0" fontId="4" fillId="0" borderId="3" xfId="0" applyFont="1" applyBorder="1" applyAlignment="1">
      <alignment horizontal="center"/>
    </xf>
    <xf numFmtId="0" fontId="4" fillId="2" borderId="2" xfId="0" applyFont="1" applyFill="1" applyBorder="1" applyAlignment="1">
      <alignment horizontal="center" vertical="center" wrapText="1"/>
    </xf>
    <xf numFmtId="0" fontId="7" fillId="0" borderId="0" xfId="0" applyFont="1" applyBorder="1" applyAlignment="1">
      <alignment horizontal="right" vertical="center" wrapText="1" readingOrder="2"/>
    </xf>
    <xf numFmtId="0" fontId="7" fillId="0" borderId="0" xfId="0" applyFont="1"/>
    <xf numFmtId="0" fontId="7" fillId="0" borderId="0" xfId="0" applyFont="1" applyAlignment="1">
      <alignment horizontal="right" vertical="center" readingOrder="2"/>
    </xf>
    <xf numFmtId="0" fontId="15" fillId="0" borderId="0" xfId="1" applyFont="1" applyBorder="1" applyAlignment="1">
      <alignment horizontal="center" vertical="center" wrapText="1"/>
    </xf>
    <xf numFmtId="0" fontId="8" fillId="0" borderId="0" xfId="1" applyFont="1" applyFill="1" applyAlignment="1">
      <alignment horizontal="right" vertical="center" wrapText="1"/>
    </xf>
    <xf numFmtId="0" fontId="8" fillId="0" borderId="0" xfId="1" applyFont="1" applyAlignment="1">
      <alignment horizontal="left" vertical="center" wrapText="1"/>
    </xf>
    <xf numFmtId="0" fontId="8" fillId="0" borderId="1" xfId="1" applyFont="1" applyFill="1" applyBorder="1" applyAlignment="1">
      <alignment horizontal="right" vertical="center" wrapText="1" readingOrder="2"/>
    </xf>
    <xf numFmtId="0" fontId="8" fillId="0" borderId="6" xfId="1" applyFont="1" applyFill="1" applyBorder="1" applyAlignment="1">
      <alignment horizontal="center" vertical="center" wrapText="1"/>
    </xf>
    <xf numFmtId="0" fontId="8" fillId="0" borderId="6" xfId="1" applyFont="1" applyFill="1" applyBorder="1" applyAlignment="1">
      <alignment horizontal="right" vertical="center" wrapText="1"/>
    </xf>
    <xf numFmtId="0" fontId="8" fillId="0" borderId="11" xfId="1" applyFont="1" applyFill="1" applyBorder="1" applyAlignment="1">
      <alignment horizontal="right" vertical="center" wrapText="1" readingOrder="2"/>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right" vertical="center" wrapText="1"/>
    </xf>
    <xf numFmtId="0" fontId="8" fillId="0" borderId="0" xfId="1" applyFont="1" applyFill="1" applyAlignment="1">
      <alignment horizontal="right" vertical="center" wrapText="1" readingOrder="2"/>
    </xf>
    <xf numFmtId="0" fontId="8" fillId="0" borderId="0" xfId="1" applyFont="1" applyAlignment="1">
      <alignment horizontal="center" vertical="center" wrapText="1"/>
    </xf>
    <xf numFmtId="3" fontId="8" fillId="0" borderId="0" xfId="1" applyNumberFormat="1" applyFont="1" applyAlignment="1">
      <alignment horizontal="center" vertical="center" wrapText="1"/>
    </xf>
    <xf numFmtId="0" fontId="8" fillId="0" borderId="4" xfId="1" applyFont="1" applyFill="1" applyBorder="1" applyAlignment="1">
      <alignment horizontal="right" vertical="center" wrapText="1"/>
    </xf>
    <xf numFmtId="0" fontId="8" fillId="0" borderId="4" xfId="1" applyFont="1" applyBorder="1" applyAlignment="1">
      <alignment horizontal="center" vertical="center" wrapText="1"/>
    </xf>
    <xf numFmtId="3" fontId="8" fillId="0" borderId="4" xfId="1" applyNumberFormat="1" applyFont="1" applyBorder="1" applyAlignment="1">
      <alignment horizontal="center" vertical="center" wrapText="1"/>
    </xf>
    <xf numFmtId="0" fontId="8" fillId="0" borderId="4" xfId="1" applyFont="1" applyFill="1" applyBorder="1" applyAlignment="1">
      <alignment horizontal="right" vertical="center" wrapText="1" readingOrder="2"/>
    </xf>
    <xf numFmtId="0" fontId="8" fillId="0" borderId="3" xfId="1" applyFont="1" applyFill="1" applyBorder="1" applyAlignment="1">
      <alignment horizontal="right" vertical="center" wrapText="1"/>
    </xf>
    <xf numFmtId="0" fontId="8" fillId="0" borderId="3" xfId="1" applyFont="1" applyBorder="1" applyAlignment="1">
      <alignment horizontal="center" vertical="center" wrapText="1"/>
    </xf>
    <xf numFmtId="3" fontId="8" fillId="0" borderId="3" xfId="1" applyNumberFormat="1" applyFont="1" applyBorder="1" applyAlignment="1">
      <alignment horizontal="center" vertical="center" wrapText="1"/>
    </xf>
    <xf numFmtId="0" fontId="8" fillId="2" borderId="2" xfId="1" applyFont="1" applyFill="1" applyBorder="1" applyAlignment="1">
      <alignment horizontal="right" vertical="center" wrapText="1"/>
    </xf>
    <xf numFmtId="0" fontId="8" fillId="2" borderId="2" xfId="1" applyFont="1" applyFill="1" applyBorder="1" applyAlignment="1">
      <alignment horizontal="center" vertical="center" wrapText="1"/>
    </xf>
    <xf numFmtId="3" fontId="8" fillId="2" borderId="2" xfId="1" applyNumberFormat="1" applyFont="1" applyFill="1" applyBorder="1" applyAlignment="1">
      <alignment horizontal="center" vertical="center" wrapText="1"/>
    </xf>
    <xf numFmtId="0" fontId="4" fillId="3" borderId="0" xfId="1" applyFont="1" applyFill="1" applyBorder="1" applyAlignment="1">
      <alignment horizontal="center" vertical="center" wrapText="1"/>
    </xf>
    <xf numFmtId="0" fontId="4" fillId="0" borderId="0" xfId="1" applyFont="1" applyAlignment="1">
      <alignment horizontal="left" vertical="center" wrapText="1"/>
    </xf>
    <xf numFmtId="0" fontId="4" fillId="0" borderId="0" xfId="1" applyFont="1" applyBorder="1" applyAlignment="1">
      <alignment horizontal="right" vertical="center" wrapText="1"/>
    </xf>
    <xf numFmtId="0" fontId="8" fillId="0" borderId="0" xfId="1" applyFont="1" applyAlignment="1">
      <alignment horizontal="center" vertical="center" wrapText="1" readingOrder="2"/>
    </xf>
    <xf numFmtId="0" fontId="16" fillId="0" borderId="0" xfId="1" applyFont="1" applyAlignment="1">
      <alignment vertical="center" wrapText="1" readingOrder="2"/>
    </xf>
    <xf numFmtId="0" fontId="8" fillId="0" borderId="0" xfId="1" applyFont="1" applyAlignment="1">
      <alignment horizontal="left"/>
    </xf>
    <xf numFmtId="0" fontId="15" fillId="0" borderId="0" xfId="1" applyFont="1" applyAlignment="1">
      <alignment horizontal="center" vertical="center" wrapText="1"/>
    </xf>
    <xf numFmtId="0" fontId="8" fillId="0" borderId="2" xfId="1" applyFont="1" applyBorder="1" applyAlignment="1">
      <alignment horizontal="right" vertical="center" wrapText="1"/>
    </xf>
    <xf numFmtId="0" fontId="8" fillId="0" borderId="1" xfId="1" applyFont="1" applyFill="1" applyBorder="1" applyAlignment="1">
      <alignment horizontal="center" vertical="center" wrapText="1"/>
    </xf>
    <xf numFmtId="0" fontId="8" fillId="0" borderId="1" xfId="1" applyFont="1" applyFill="1" applyBorder="1" applyAlignment="1">
      <alignment horizontal="center" vertical="center" wrapText="1" readingOrder="2"/>
    </xf>
    <xf numFmtId="0" fontId="8" fillId="0" borderId="10" xfId="1" applyFont="1" applyFill="1" applyBorder="1" applyAlignment="1">
      <alignment horizontal="center" vertical="center" wrapText="1"/>
    </xf>
    <xf numFmtId="0" fontId="8" fillId="0" borderId="1" xfId="1" applyFont="1" applyBorder="1" applyAlignment="1">
      <alignment horizontal="center" vertical="center" wrapText="1"/>
    </xf>
    <xf numFmtId="0" fontId="8" fillId="0" borderId="0" xfId="1" applyFont="1" applyFill="1" applyBorder="1" applyAlignment="1">
      <alignment horizontal="center" vertical="center" wrapText="1" readingOrder="2"/>
    </xf>
    <xf numFmtId="0" fontId="8" fillId="0" borderId="2"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8" fillId="0" borderId="11" xfId="1" applyFont="1" applyFill="1" applyBorder="1" applyAlignment="1">
      <alignment horizontal="center" vertical="center" wrapText="1"/>
    </xf>
    <xf numFmtId="0" fontId="8" fillId="0" borderId="11" xfId="1" applyFont="1" applyFill="1" applyBorder="1" applyAlignment="1">
      <alignment horizontal="center" vertical="center" wrapText="1" readingOrder="2"/>
    </xf>
    <xf numFmtId="0" fontId="8" fillId="0" borderId="11" xfId="1" applyFont="1" applyFill="1" applyBorder="1" applyAlignment="1">
      <alignment horizontal="center" vertical="center" wrapText="1"/>
    </xf>
    <xf numFmtId="0" fontId="8" fillId="0" borderId="12" xfId="1" applyFont="1" applyFill="1" applyBorder="1" applyAlignment="1">
      <alignment horizontal="center" vertical="center" wrapText="1"/>
    </xf>
    <xf numFmtId="0" fontId="8" fillId="0" borderId="11" xfId="1" applyFont="1" applyBorder="1" applyAlignment="1">
      <alignment horizontal="center" vertical="center" wrapText="1"/>
    </xf>
    <xf numFmtId="0" fontId="5" fillId="0" borderId="13" xfId="1" applyFont="1" applyBorder="1" applyAlignment="1">
      <alignment horizontal="center" vertical="center" wrapText="1" readingOrder="2"/>
    </xf>
    <xf numFmtId="3" fontId="5" fillId="0" borderId="13" xfId="0" applyNumberFormat="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3" fontId="5" fillId="0" borderId="14" xfId="1" applyNumberFormat="1" applyFont="1" applyBorder="1" applyAlignment="1">
      <alignment horizontal="center" vertical="center" wrapText="1"/>
    </xf>
    <xf numFmtId="164" fontId="5" fillId="0" borderId="14" xfId="1" applyNumberFormat="1" applyFont="1" applyBorder="1" applyAlignment="1">
      <alignment horizontal="center" vertical="center" wrapText="1"/>
    </xf>
    <xf numFmtId="0" fontId="5" fillId="0" borderId="15" xfId="1" applyFont="1" applyBorder="1" applyAlignment="1">
      <alignment horizontal="center" vertical="center" wrapText="1"/>
    </xf>
    <xf numFmtId="3" fontId="5" fillId="0" borderId="15" xfId="0" applyNumberFormat="1" applyFont="1" applyBorder="1" applyAlignment="1">
      <alignment horizontal="center" vertical="center" wrapText="1"/>
    </xf>
    <xf numFmtId="3" fontId="5" fillId="0" borderId="15" xfId="1" applyNumberFormat="1" applyFont="1" applyBorder="1" applyAlignment="1">
      <alignment horizontal="center" vertical="center" wrapText="1"/>
    </xf>
    <xf numFmtId="0" fontId="5" fillId="0" borderId="15" xfId="1" applyFont="1" applyBorder="1" applyAlignment="1">
      <alignment horizontal="center" vertical="center" wrapText="1" readingOrder="2"/>
    </xf>
    <xf numFmtId="0" fontId="5" fillId="0" borderId="16" xfId="1" applyFont="1" applyBorder="1" applyAlignment="1">
      <alignment horizontal="center" vertical="center" wrapText="1"/>
    </xf>
    <xf numFmtId="3" fontId="5" fillId="0" borderId="16" xfId="1" applyNumberFormat="1" applyFont="1" applyBorder="1" applyAlignment="1">
      <alignment horizontal="center" vertical="center" wrapText="1"/>
    </xf>
    <xf numFmtId="3" fontId="5" fillId="0" borderId="0" xfId="0" applyNumberFormat="1" applyFont="1" applyBorder="1" applyAlignment="1">
      <alignment horizontal="center" vertical="center"/>
    </xf>
    <xf numFmtId="164" fontId="5" fillId="0" borderId="0" xfId="1" applyNumberFormat="1" applyFont="1" applyBorder="1" applyAlignment="1">
      <alignment horizontal="center" vertical="center" wrapText="1"/>
    </xf>
    <xf numFmtId="0" fontId="5" fillId="2" borderId="10" xfId="1" applyFont="1" applyFill="1" applyBorder="1" applyAlignment="1">
      <alignment horizontal="center" vertical="center" wrapText="1"/>
    </xf>
    <xf numFmtId="3" fontId="5" fillId="2" borderId="10" xfId="0" applyNumberFormat="1" applyFont="1" applyFill="1" applyBorder="1" applyAlignment="1">
      <alignment horizontal="center" vertical="center" wrapText="1"/>
    </xf>
    <xf numFmtId="3" fontId="5" fillId="2" borderId="10" xfId="1" applyNumberFormat="1"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0" fontId="5" fillId="0" borderId="1" xfId="1" applyFont="1" applyBorder="1" applyAlignment="1">
      <alignment horizontal="right" vertical="center" wrapText="1" readingOrder="2"/>
    </xf>
    <xf numFmtId="0" fontId="5" fillId="0" borderId="1" xfId="1" applyFont="1" applyBorder="1" applyAlignment="1">
      <alignment horizontal="left" vertical="center" wrapText="1"/>
    </xf>
    <xf numFmtId="0" fontId="5" fillId="0" borderId="0" xfId="1" applyFont="1" applyBorder="1" applyAlignment="1">
      <alignment horizontal="right" vertical="center" wrapText="1" readingOrder="2"/>
    </xf>
    <xf numFmtId="0" fontId="5" fillId="0" borderId="0" xfId="1" applyFont="1" applyBorder="1" applyAlignment="1">
      <alignment horizontal="right" vertical="center" wrapText="1" readingOrder="2"/>
    </xf>
    <xf numFmtId="0" fontId="5" fillId="0" borderId="0" xfId="1" applyFont="1" applyBorder="1" applyAlignment="1">
      <alignment horizontal="left" vertical="center" wrapText="1"/>
    </xf>
    <xf numFmtId="0" fontId="4" fillId="2" borderId="0" xfId="1" applyFont="1" applyFill="1" applyBorder="1" applyAlignment="1">
      <alignment horizontal="right" vertical="center" wrapText="1" readingOrder="1"/>
    </xf>
    <xf numFmtId="0" fontId="4" fillId="2" borderId="0" xfId="1" applyFont="1" applyFill="1" applyBorder="1" applyAlignment="1">
      <alignment horizontal="center" vertical="center" wrapText="1" readingOrder="1"/>
    </xf>
    <xf numFmtId="0" fontId="17" fillId="0" borderId="0" xfId="1" applyFont="1" applyAlignment="1">
      <alignment vertical="center" wrapText="1"/>
    </xf>
    <xf numFmtId="0" fontId="17" fillId="0" borderId="0" xfId="1" applyFont="1"/>
    <xf numFmtId="0" fontId="5" fillId="0" borderId="0" xfId="1" applyFont="1" applyAlignment="1">
      <alignment horizontal="left" vertical="center" wrapText="1"/>
    </xf>
    <xf numFmtId="0" fontId="15" fillId="0" borderId="0" xfId="0" applyFont="1" applyBorder="1" applyAlignment="1">
      <alignment horizontal="center" vertical="center" wrapText="1"/>
    </xf>
    <xf numFmtId="0" fontId="8" fillId="0" borderId="2" xfId="0" applyFont="1" applyBorder="1" applyAlignment="1">
      <alignmen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3" fontId="5" fillId="0" borderId="0" xfId="0" applyNumberFormat="1" applyFont="1" applyAlignment="1">
      <alignment horizontal="center" vertical="center" wrapText="1"/>
    </xf>
    <xf numFmtId="3" fontId="5" fillId="0" borderId="8" xfId="1" applyNumberFormat="1" applyFont="1" applyBorder="1" applyAlignment="1">
      <alignment horizontal="center" vertical="center" wrapText="1"/>
    </xf>
    <xf numFmtId="165" fontId="5" fillId="0" borderId="8" xfId="1" applyNumberFormat="1" applyFont="1" applyBorder="1" applyAlignment="1">
      <alignment horizontal="center" vertical="center" wrapText="1"/>
    </xf>
    <xf numFmtId="165" fontId="5" fillId="0" borderId="8" xfId="0" applyNumberFormat="1" applyFont="1" applyBorder="1" applyAlignment="1">
      <alignment horizontal="center" vertical="center"/>
    </xf>
    <xf numFmtId="3" fontId="5" fillId="0" borderId="4" xfId="0" applyNumberFormat="1" applyFont="1" applyBorder="1" applyAlignment="1">
      <alignment horizontal="center" vertical="center" wrapText="1"/>
    </xf>
    <xf numFmtId="3" fontId="5" fillId="0" borderId="4" xfId="1" applyNumberFormat="1" applyFont="1" applyBorder="1" applyAlignment="1">
      <alignment horizontal="center" vertical="center" wrapText="1"/>
    </xf>
    <xf numFmtId="165" fontId="5" fillId="0" borderId="4" xfId="0" applyNumberFormat="1" applyFont="1" applyBorder="1" applyAlignment="1">
      <alignment horizontal="center" vertical="center"/>
    </xf>
    <xf numFmtId="3" fontId="5" fillId="0" borderId="0" xfId="0" applyNumberFormat="1" applyFont="1" applyBorder="1" applyAlignment="1">
      <alignment horizontal="center" vertical="center" wrapText="1"/>
    </xf>
    <xf numFmtId="3" fontId="5" fillId="0" borderId="9" xfId="0" applyNumberFormat="1" applyFont="1" applyBorder="1" applyAlignment="1">
      <alignment horizontal="center" vertical="center" wrapText="1"/>
    </xf>
    <xf numFmtId="0" fontId="18" fillId="0" borderId="0" xfId="0" applyFont="1" applyAlignment="1">
      <alignment horizontal="center" vertical="center" wrapText="1"/>
    </xf>
    <xf numFmtId="0" fontId="5" fillId="0" borderId="0" xfId="0" applyFont="1" applyAlignment="1">
      <alignment horizontal="center" vertical="center"/>
    </xf>
    <xf numFmtId="3" fontId="5" fillId="0" borderId="4" xfId="0" applyNumberFormat="1" applyFont="1" applyBorder="1" applyAlignment="1">
      <alignment horizontal="center" vertical="center"/>
    </xf>
    <xf numFmtId="0" fontId="5" fillId="2" borderId="3" xfId="0" applyFont="1" applyFill="1" applyBorder="1" applyAlignment="1">
      <alignment horizontal="center" vertical="center" wrapText="1"/>
    </xf>
    <xf numFmtId="3" fontId="5" fillId="2" borderId="3" xfId="0" applyNumberFormat="1" applyFont="1" applyFill="1" applyBorder="1" applyAlignment="1">
      <alignment horizontal="center" vertical="center" wrapText="1"/>
    </xf>
    <xf numFmtId="3" fontId="5" fillId="2" borderId="2" xfId="1" applyNumberFormat="1" applyFont="1" applyFill="1" applyBorder="1" applyAlignment="1">
      <alignment horizontal="center" vertical="center" wrapText="1"/>
    </xf>
    <xf numFmtId="165" fontId="5" fillId="0" borderId="2" xfId="0" applyNumberFormat="1" applyFont="1" applyBorder="1" applyAlignment="1">
      <alignment horizontal="center" vertical="center"/>
    </xf>
    <xf numFmtId="3" fontId="5" fillId="2" borderId="2" xfId="0" applyNumberFormat="1" applyFont="1" applyFill="1" applyBorder="1" applyAlignment="1">
      <alignment horizontal="center" vertical="center" wrapText="1"/>
    </xf>
    <xf numFmtId="0" fontId="4" fillId="0" borderId="1" xfId="0" applyFont="1" applyBorder="1" applyAlignment="1">
      <alignment horizontal="right" vertical="center" wrapText="1" readingOrder="2"/>
    </xf>
    <xf numFmtId="0" fontId="6" fillId="0" borderId="1" xfId="0" applyFont="1" applyBorder="1" applyAlignment="1">
      <alignment horizontal="right" vertical="center" wrapText="1"/>
    </xf>
    <xf numFmtId="0" fontId="4" fillId="0" borderId="1" xfId="0" applyFont="1" applyBorder="1" applyAlignment="1">
      <alignment horizontal="left"/>
    </xf>
    <xf numFmtId="0" fontId="5" fillId="0" borderId="0" xfId="1" applyFont="1" applyBorder="1" applyAlignment="1">
      <alignment vertical="center" wrapText="1" readingOrder="2"/>
    </xf>
    <xf numFmtId="0" fontId="4" fillId="0" borderId="0" xfId="0" applyFont="1" applyBorder="1" applyAlignment="1">
      <alignment horizontal="right" vertical="center" wrapText="1"/>
    </xf>
    <xf numFmtId="0" fontId="4" fillId="0" borderId="0" xfId="0" applyFont="1" applyAlignment="1">
      <alignment horizontal="left"/>
    </xf>
    <xf numFmtId="0" fontId="13" fillId="0" borderId="0" xfId="0" applyFont="1"/>
    <xf numFmtId="0" fontId="16" fillId="0" borderId="0" xfId="1" applyFont="1" applyBorder="1" applyAlignment="1">
      <alignment horizontal="center" vertical="center" wrapText="1"/>
    </xf>
    <xf numFmtId="0" fontId="5" fillId="0" borderId="11" xfId="1" applyFont="1" applyBorder="1" applyAlignment="1">
      <alignment vertical="center"/>
    </xf>
    <xf numFmtId="0" fontId="5" fillId="0" borderId="0" xfId="1" applyFont="1" applyBorder="1" applyAlignment="1">
      <alignment vertical="center"/>
    </xf>
    <xf numFmtId="0" fontId="5" fillId="0" borderId="0" xfId="0" applyFont="1" applyAlignment="1">
      <alignment horizontal="left" vertical="center"/>
    </xf>
    <xf numFmtId="0" fontId="18" fillId="0" borderId="17" xfId="1" applyFont="1" applyBorder="1" applyAlignment="1">
      <alignment horizontal="center" vertical="center"/>
    </xf>
    <xf numFmtId="0" fontId="5" fillId="0" borderId="18" xfId="1" applyFont="1" applyBorder="1" applyAlignment="1"/>
    <xf numFmtId="0" fontId="5" fillId="0" borderId="12" xfId="1" applyFont="1" applyBorder="1" applyAlignment="1">
      <alignment horizontal="left" vertical="center"/>
    </xf>
    <xf numFmtId="0" fontId="5" fillId="0" borderId="12" xfId="1" applyFont="1" applyBorder="1" applyAlignment="1">
      <alignment horizontal="right" vertical="center"/>
    </xf>
    <xf numFmtId="0" fontId="18" fillId="0" borderId="8" xfId="1" applyFont="1" applyBorder="1" applyAlignment="1">
      <alignment horizontal="center" vertical="center"/>
    </xf>
    <xf numFmtId="0" fontId="18" fillId="0" borderId="19" xfId="1" applyFont="1" applyBorder="1" applyAlignment="1">
      <alignment horizontal="center" vertical="center" wrapText="1"/>
    </xf>
    <xf numFmtId="0" fontId="18" fillId="0" borderId="19" xfId="1" applyFont="1" applyBorder="1" applyAlignment="1">
      <alignment horizontal="center" vertical="center"/>
    </xf>
    <xf numFmtId="0" fontId="18" fillId="0" borderId="19" xfId="1" applyFont="1" applyBorder="1" applyAlignment="1">
      <alignment horizontal="left" vertical="center" wrapText="1"/>
    </xf>
    <xf numFmtId="0" fontId="18" fillId="0" borderId="4" xfId="1" applyFont="1" applyBorder="1" applyAlignment="1">
      <alignment horizontal="center" vertical="center"/>
    </xf>
    <xf numFmtId="0" fontId="18" fillId="0" borderId="4" xfId="1" applyFont="1" applyBorder="1" applyAlignment="1">
      <alignment horizontal="center" vertical="center" wrapText="1"/>
    </xf>
    <xf numFmtId="0" fontId="18" fillId="0" borderId="4" xfId="1" applyFont="1" applyBorder="1" applyAlignment="1">
      <alignment horizontal="left" vertical="center" wrapText="1"/>
    </xf>
    <xf numFmtId="0" fontId="14" fillId="0" borderId="2" xfId="1" applyFont="1" applyBorder="1" applyAlignment="1">
      <alignment horizontal="center" vertical="center"/>
    </xf>
    <xf numFmtId="3" fontId="14" fillId="0" borderId="2" xfId="1" applyNumberFormat="1" applyFont="1" applyBorder="1" applyAlignment="1">
      <alignment horizontal="center" vertical="center"/>
    </xf>
    <xf numFmtId="0" fontId="4" fillId="0" borderId="3" xfId="1" applyFont="1" applyBorder="1" applyAlignment="1">
      <alignment horizontal="left" vertical="center"/>
    </xf>
    <xf numFmtId="0" fontId="8" fillId="0" borderId="0" xfId="1" applyFont="1" applyAlignment="1">
      <alignment horizontal="center" vertical="center"/>
    </xf>
    <xf numFmtId="0" fontId="5" fillId="0" borderId="2" xfId="1" applyFont="1" applyBorder="1" applyAlignment="1">
      <alignment horizontal="right" vertical="center"/>
    </xf>
    <xf numFmtId="0" fontId="18" fillId="0" borderId="12" xfId="1" applyFont="1" applyBorder="1" applyAlignment="1">
      <alignment horizontal="center" vertical="center"/>
    </xf>
    <xf numFmtId="0" fontId="5" fillId="0" borderId="12" xfId="1" applyFont="1" applyBorder="1" applyAlignment="1">
      <alignment vertical="center"/>
    </xf>
    <xf numFmtId="0" fontId="5" fillId="0" borderId="12" xfId="1" applyFont="1" applyBorder="1" applyAlignment="1">
      <alignment horizontal="center" vertical="center"/>
    </xf>
    <xf numFmtId="0" fontId="14" fillId="0" borderId="8" xfId="1" applyFont="1" applyBorder="1" applyAlignment="1">
      <alignment horizontal="center" vertical="center" wrapText="1"/>
    </xf>
    <xf numFmtId="3" fontId="14" fillId="0" borderId="8" xfId="1" applyNumberFormat="1" applyFont="1" applyBorder="1" applyAlignment="1">
      <alignment horizontal="center" vertical="center" wrapText="1"/>
    </xf>
    <xf numFmtId="0" fontId="4" fillId="0" borderId="8" xfId="0" applyFont="1" applyBorder="1" applyAlignment="1">
      <alignment wrapText="1"/>
    </xf>
    <xf numFmtId="0" fontId="14" fillId="0" borderId="9" xfId="1" applyFont="1" applyBorder="1" applyAlignment="1">
      <alignment horizontal="center" vertical="center"/>
    </xf>
    <xf numFmtId="3" fontId="14" fillId="0" borderId="9" xfId="1" applyNumberFormat="1" applyFont="1" applyBorder="1" applyAlignment="1">
      <alignment horizontal="center" vertical="center" wrapText="1"/>
    </xf>
    <xf numFmtId="0" fontId="4" fillId="0" borderId="4" xfId="0" applyFont="1" applyBorder="1"/>
    <xf numFmtId="0" fontId="14" fillId="0" borderId="4" xfId="1" applyFont="1" applyBorder="1" applyAlignment="1">
      <alignment horizontal="center" vertical="center"/>
    </xf>
    <xf numFmtId="3" fontId="14" fillId="0" borderId="4" xfId="1" applyNumberFormat="1" applyFont="1" applyBorder="1" applyAlignment="1">
      <alignment horizontal="center" vertical="center" wrapText="1"/>
    </xf>
    <xf numFmtId="0" fontId="14" fillId="0" borderId="9" xfId="1" applyFont="1" applyBorder="1" applyAlignment="1">
      <alignment horizontal="center" vertical="center" readingOrder="2"/>
    </xf>
    <xf numFmtId="0" fontId="4" fillId="0" borderId="2" xfId="0" applyFont="1" applyBorder="1"/>
    <xf numFmtId="3" fontId="4" fillId="0" borderId="10" xfId="0" applyNumberFormat="1" applyFont="1" applyBorder="1" applyAlignment="1">
      <alignment horizontal="center"/>
    </xf>
    <xf numFmtId="0" fontId="4" fillId="0" borderId="1" xfId="0" applyFont="1" applyBorder="1" applyAlignment="1">
      <alignment horizontal="right" vertical="center" readingOrder="2"/>
    </xf>
    <xf numFmtId="3" fontId="4" fillId="0" borderId="0" xfId="0" applyNumberFormat="1" applyFont="1" applyBorder="1" applyAlignment="1">
      <alignment horizontal="center"/>
    </xf>
    <xf numFmtId="0" fontId="4" fillId="0" borderId="0" xfId="0" applyFont="1" applyBorder="1"/>
    <xf numFmtId="0" fontId="7" fillId="0" borderId="0" xfId="0" applyFont="1" applyBorder="1" applyAlignment="1">
      <alignment horizontal="right" vertical="center" wrapText="1"/>
    </xf>
    <xf numFmtId="0" fontId="8" fillId="0" borderId="0" xfId="1" applyFont="1" applyBorder="1" applyAlignment="1">
      <alignment vertical="center"/>
    </xf>
    <xf numFmtId="0" fontId="4" fillId="0" borderId="0" xfId="0" applyFont="1"/>
    <xf numFmtId="0" fontId="2" fillId="0" borderId="0" xfId="0" applyFont="1" applyAlignment="1">
      <alignment readingOrder="2"/>
    </xf>
    <xf numFmtId="0" fontId="4" fillId="0" borderId="8" xfId="0" applyFont="1" applyFill="1" applyBorder="1" applyAlignment="1">
      <alignment wrapText="1"/>
    </xf>
    <xf numFmtId="0" fontId="4" fillId="0" borderId="9" xfId="0" applyFont="1" applyFill="1" applyBorder="1"/>
    <xf numFmtId="0" fontId="4" fillId="0" borderId="10" xfId="0" applyFont="1" applyBorder="1"/>
    <xf numFmtId="0" fontId="8" fillId="0" borderId="1" xfId="1" applyFont="1" applyBorder="1" applyAlignment="1">
      <alignment vertical="center"/>
    </xf>
    <xf numFmtId="0" fontId="8" fillId="0" borderId="0" xfId="1" applyFont="1" applyBorder="1" applyAlignment="1">
      <alignment vertical="center" wrapText="1"/>
    </xf>
    <xf numFmtId="0" fontId="8" fillId="0" borderId="0" xfId="0" applyFont="1" applyAlignment="1">
      <alignment vertical="center"/>
    </xf>
    <xf numFmtId="0" fontId="19" fillId="0" borderId="1" xfId="1" applyFont="1" applyBorder="1" applyAlignment="1">
      <alignment horizontal="center" vertical="center"/>
    </xf>
    <xf numFmtId="0" fontId="8" fillId="0" borderId="10" xfId="1" applyFont="1" applyBorder="1" applyAlignment="1">
      <alignment horizontal="center" vertical="center" wrapText="1"/>
    </xf>
    <xf numFmtId="0" fontId="19" fillId="0" borderId="0" xfId="1" applyFont="1" applyBorder="1" applyAlignment="1">
      <alignment horizontal="center" vertical="center"/>
    </xf>
    <xf numFmtId="0" fontId="19" fillId="0" borderId="1" xfId="1" applyFont="1" applyBorder="1" applyAlignment="1">
      <alignment horizontal="center" vertical="center" wrapText="1"/>
    </xf>
    <xf numFmtId="0" fontId="19" fillId="0" borderId="1" xfId="1" applyFont="1" applyBorder="1" applyAlignment="1">
      <alignment horizontal="center" vertical="center"/>
    </xf>
    <xf numFmtId="0" fontId="19" fillId="0" borderId="1" xfId="1" applyFont="1" applyBorder="1" applyAlignment="1">
      <alignment horizontal="center" vertical="center" wrapText="1"/>
    </xf>
    <xf numFmtId="0" fontId="19" fillId="0" borderId="11" xfId="1" applyFont="1" applyBorder="1" applyAlignment="1">
      <alignment horizontal="center" vertical="center"/>
    </xf>
    <xf numFmtId="0" fontId="19" fillId="0" borderId="11" xfId="1" applyFont="1" applyBorder="1" applyAlignment="1">
      <alignment horizontal="center" vertical="center" wrapText="1"/>
    </xf>
    <xf numFmtId="0" fontId="19" fillId="0" borderId="11" xfId="1" applyFont="1" applyBorder="1" applyAlignment="1">
      <alignment horizontal="center" vertical="center" wrapText="1"/>
    </xf>
    <xf numFmtId="0" fontId="19" fillId="0" borderId="18" xfId="1" applyFont="1" applyBorder="1" applyAlignment="1">
      <alignment horizontal="center" vertical="center"/>
    </xf>
    <xf numFmtId="3" fontId="19" fillId="0" borderId="18" xfId="1" applyNumberFormat="1" applyFont="1" applyBorder="1" applyAlignment="1">
      <alignment horizontal="center" vertical="center"/>
    </xf>
    <xf numFmtId="0" fontId="8" fillId="0" borderId="18" xfId="1" applyFont="1" applyBorder="1" applyAlignment="1">
      <alignment horizontal="center" vertical="center"/>
    </xf>
    <xf numFmtId="0" fontId="19" fillId="0" borderId="0" xfId="1" applyFont="1" applyBorder="1" applyAlignment="1">
      <alignment horizontal="center" vertical="center"/>
    </xf>
    <xf numFmtId="3" fontId="19" fillId="0" borderId="0" xfId="1" applyNumberFormat="1" applyFont="1" applyBorder="1" applyAlignment="1">
      <alignment horizontal="center" vertical="center"/>
    </xf>
    <xf numFmtId="0" fontId="8" fillId="0" borderId="0" xfId="1" applyFont="1" applyBorder="1" applyAlignment="1">
      <alignment horizontal="center" vertical="center"/>
    </xf>
    <xf numFmtId="0" fontId="20" fillId="0" borderId="0" xfId="0" applyFont="1"/>
    <xf numFmtId="0" fontId="8" fillId="0" borderId="0" xfId="0" applyFont="1" applyAlignment="1">
      <alignment horizontal="center"/>
    </xf>
    <xf numFmtId="0" fontId="8" fillId="0" borderId="2" xfId="0" applyFont="1" applyBorder="1" applyAlignment="1">
      <alignment horizontal="right" vertical="center"/>
    </xf>
    <xf numFmtId="0" fontId="8" fillId="0" borderId="12" xfId="1" applyFont="1" applyBorder="1" applyAlignment="1">
      <alignment horizontal="right" vertical="center"/>
    </xf>
    <xf numFmtId="0" fontId="8" fillId="0" borderId="12" xfId="1" applyFont="1" applyBorder="1" applyAlignment="1">
      <alignment horizontal="center" vertical="center"/>
    </xf>
    <xf numFmtId="0" fontId="8" fillId="0" borderId="12" xfId="1" applyFont="1" applyBorder="1" applyAlignment="1">
      <alignment horizontal="left" vertical="center" wrapText="1"/>
    </xf>
    <xf numFmtId="0" fontId="8" fillId="0" borderId="20" xfId="1" applyFont="1" applyBorder="1" applyAlignment="1">
      <alignment horizontal="right" vertical="center"/>
    </xf>
    <xf numFmtId="0" fontId="8" fillId="0" borderId="8" xfId="1" applyFont="1" applyBorder="1" applyAlignment="1">
      <alignment horizontal="center" vertical="center"/>
    </xf>
    <xf numFmtId="0" fontId="8" fillId="0" borderId="20" xfId="0" applyFont="1" applyBorder="1" applyAlignment="1">
      <alignment wrapText="1"/>
    </xf>
    <xf numFmtId="0" fontId="8" fillId="0" borderId="3" xfId="1" applyFont="1" applyBorder="1" applyAlignment="1">
      <alignment horizontal="right" vertical="center"/>
    </xf>
    <xf numFmtId="3" fontId="8" fillId="0" borderId="0" xfId="1" applyNumberFormat="1" applyFont="1" applyBorder="1" applyAlignment="1">
      <alignment horizontal="center" vertical="center"/>
    </xf>
    <xf numFmtId="0" fontId="8" fillId="0" borderId="0" xfId="0" applyFont="1" applyAlignment="1">
      <alignment wrapText="1"/>
    </xf>
    <xf numFmtId="0" fontId="8" fillId="0" borderId="10" xfId="1" applyFont="1" applyBorder="1" applyAlignment="1">
      <alignment horizontal="right" vertical="center" wrapText="1"/>
    </xf>
    <xf numFmtId="3" fontId="8" fillId="0" borderId="10" xfId="1" applyNumberFormat="1" applyFont="1" applyBorder="1" applyAlignment="1">
      <alignment horizontal="center" vertical="center"/>
    </xf>
    <xf numFmtId="0" fontId="8" fillId="0" borderId="10" xfId="0" applyFont="1" applyBorder="1" applyAlignment="1">
      <alignment wrapText="1"/>
    </xf>
    <xf numFmtId="0" fontId="8" fillId="0" borderId="0" xfId="1" applyFont="1" applyBorder="1" applyAlignment="1">
      <alignment horizontal="right" vertical="center" wrapText="1"/>
    </xf>
    <xf numFmtId="3" fontId="8" fillId="0" borderId="0" xfId="1" applyNumberFormat="1" applyFont="1" applyBorder="1" applyAlignment="1">
      <alignment horizontal="center" vertical="center"/>
    </xf>
    <xf numFmtId="0" fontId="8" fillId="0" borderId="0" xfId="0" applyFont="1" applyBorder="1" applyAlignment="1">
      <alignment wrapText="1"/>
    </xf>
    <xf numFmtId="0" fontId="5" fillId="0" borderId="0" xfId="0" applyFont="1" applyBorder="1" applyAlignment="1">
      <alignment horizontal="right" vertical="center" wrapText="1"/>
    </xf>
    <xf numFmtId="0" fontId="21" fillId="0" borderId="0" xfId="0" applyFont="1"/>
    <xf numFmtId="0" fontId="5" fillId="0" borderId="0" xfId="0" applyFont="1" applyAlignment="1">
      <alignment wrapText="1"/>
    </xf>
    <xf numFmtId="3" fontId="8" fillId="0" borderId="8" xfId="1" applyNumberFormat="1" applyFont="1" applyBorder="1" applyAlignment="1">
      <alignment horizontal="center" vertical="center"/>
    </xf>
    <xf numFmtId="3" fontId="8" fillId="0" borderId="12" xfId="1" applyNumberFormat="1" applyFont="1" applyBorder="1" applyAlignment="1">
      <alignment horizontal="center" vertical="center"/>
    </xf>
    <xf numFmtId="0" fontId="22" fillId="0" borderId="0" xfId="0" applyFont="1" applyAlignment="1">
      <alignment horizontal="justify" vertical="center" readingOrder="2"/>
    </xf>
    <xf numFmtId="1" fontId="15" fillId="0" borderId="0" xfId="1" applyNumberFormat="1" applyFont="1" applyBorder="1" applyAlignment="1">
      <alignment horizontal="center" vertical="center" wrapText="1"/>
    </xf>
    <xf numFmtId="164" fontId="8" fillId="0" borderId="2" xfId="1" applyNumberFormat="1" applyFont="1" applyBorder="1" applyAlignment="1">
      <alignment horizontal="right" vertical="center" wrapText="1"/>
    </xf>
    <xf numFmtId="1" fontId="8" fillId="0" borderId="1" xfId="1" applyNumberFormat="1" applyFont="1" applyFill="1" applyBorder="1" applyAlignment="1">
      <alignment horizontal="center" vertical="center" wrapText="1" readingOrder="2"/>
    </xf>
    <xf numFmtId="1" fontId="8" fillId="0" borderId="1" xfId="1" applyNumberFormat="1" applyFont="1" applyFill="1" applyBorder="1" applyAlignment="1">
      <alignment horizontal="center" vertical="center" wrapText="1"/>
    </xf>
    <xf numFmtId="1" fontId="8" fillId="0" borderId="1" xfId="1" applyNumberFormat="1" applyFont="1" applyFill="1" applyBorder="1" applyAlignment="1">
      <alignment horizontal="center" vertical="center" wrapText="1"/>
    </xf>
    <xf numFmtId="1" fontId="8" fillId="0" borderId="11" xfId="1" applyNumberFormat="1" applyFont="1" applyFill="1" applyBorder="1" applyAlignment="1">
      <alignment horizontal="center" vertical="center" wrapText="1" readingOrder="2"/>
    </xf>
    <xf numFmtId="1" fontId="8" fillId="0" borderId="11" xfId="1" applyNumberFormat="1" applyFont="1" applyFill="1" applyBorder="1" applyAlignment="1">
      <alignment horizontal="center" vertical="center" wrapText="1"/>
    </xf>
    <xf numFmtId="1" fontId="8" fillId="0" borderId="11" xfId="1" applyNumberFormat="1" applyFont="1" applyFill="1" applyBorder="1" applyAlignment="1">
      <alignment horizontal="center" vertical="center" wrapText="1"/>
    </xf>
    <xf numFmtId="1" fontId="8" fillId="0" borderId="0" xfId="1" applyNumberFormat="1" applyFont="1" applyAlignment="1">
      <alignment horizontal="center" vertical="center" wrapText="1" readingOrder="2"/>
    </xf>
    <xf numFmtId="1" fontId="8" fillId="0" borderId="0" xfId="1" applyNumberFormat="1" applyFont="1" applyAlignment="1">
      <alignment horizontal="center" vertical="center" wrapText="1"/>
    </xf>
    <xf numFmtId="1" fontId="8" fillId="0" borderId="4" xfId="1" applyNumberFormat="1" applyFont="1" applyBorder="1" applyAlignment="1">
      <alignment horizontal="center" vertical="center" wrapText="1" readingOrder="2"/>
    </xf>
    <xf numFmtId="1" fontId="8" fillId="0" borderId="4" xfId="1" applyNumberFormat="1" applyFont="1" applyBorder="1" applyAlignment="1">
      <alignment horizontal="center" vertical="center" wrapText="1"/>
    </xf>
    <xf numFmtId="0" fontId="8" fillId="0" borderId="4" xfId="1" applyFont="1" applyBorder="1" applyAlignment="1">
      <alignment horizontal="center" vertical="center" wrapText="1" readingOrder="2"/>
    </xf>
    <xf numFmtId="1" fontId="8" fillId="2" borderId="2" xfId="1" applyNumberFormat="1" applyFont="1" applyFill="1" applyBorder="1" applyAlignment="1">
      <alignment horizontal="center" vertical="center" wrapText="1"/>
    </xf>
    <xf numFmtId="0" fontId="4" fillId="0" borderId="0" xfId="0" applyFont="1" applyBorder="1" applyAlignment="1">
      <alignment horizontal="right" vertical="center" wrapText="1" readingOrder="2"/>
    </xf>
    <xf numFmtId="0" fontId="7" fillId="0" borderId="0" xfId="1" applyFont="1" applyAlignment="1">
      <alignment horizontal="left" vertical="center" wrapText="1"/>
    </xf>
    <xf numFmtId="0" fontId="5" fillId="0" borderId="0" xfId="1" applyFont="1" applyAlignment="1">
      <alignment horizontal="right" vertical="center" wrapText="1"/>
    </xf>
    <xf numFmtId="0" fontId="5" fillId="0" borderId="0" xfId="1" applyFont="1" applyAlignment="1">
      <alignment horizontal="center" vertical="top" wrapText="1"/>
    </xf>
    <xf numFmtId="0" fontId="5" fillId="0" borderId="0" xfId="1" applyFont="1" applyAlignment="1">
      <alignment horizontal="center" wrapText="1"/>
    </xf>
    <xf numFmtId="0" fontId="5" fillId="0" borderId="0" xfId="1" applyFont="1" applyAlignment="1">
      <alignment horizontal="center" vertical="center"/>
    </xf>
    <xf numFmtId="0" fontId="5" fillId="0" borderId="12" xfId="1" applyFont="1" applyFill="1" applyBorder="1" applyAlignment="1">
      <alignment horizontal="center" vertical="center" wrapText="1"/>
    </xf>
    <xf numFmtId="0" fontId="8" fillId="0" borderId="8" xfId="1" applyFont="1" applyBorder="1" applyAlignment="1">
      <alignment horizontal="center" vertical="center" wrapText="1"/>
    </xf>
    <xf numFmtId="3" fontId="5" fillId="0" borderId="8" xfId="1" applyNumberFormat="1" applyFont="1" applyBorder="1" applyAlignment="1">
      <alignment horizontal="center" vertical="center"/>
    </xf>
    <xf numFmtId="3" fontId="5" fillId="0" borderId="20" xfId="1" applyNumberFormat="1" applyFont="1" applyBorder="1" applyAlignment="1">
      <alignment horizontal="center" vertical="center"/>
    </xf>
    <xf numFmtId="1" fontId="8" fillId="0" borderId="8" xfId="1" applyNumberFormat="1" applyFont="1" applyBorder="1" applyAlignment="1">
      <alignment horizontal="center" vertical="center"/>
    </xf>
    <xf numFmtId="0" fontId="8" fillId="0" borderId="4" xfId="1" applyFont="1" applyBorder="1" applyAlignment="1">
      <alignment horizontal="center" vertical="center" wrapText="1"/>
    </xf>
    <xf numFmtId="3" fontId="5" fillId="0" borderId="0" xfId="1" applyNumberFormat="1" applyFont="1" applyBorder="1" applyAlignment="1">
      <alignment horizontal="center" vertical="center"/>
    </xf>
    <xf numFmtId="0" fontId="8" fillId="0" borderId="8" xfId="1" applyFont="1" applyBorder="1" applyAlignment="1">
      <alignment horizontal="center" vertical="center"/>
    </xf>
    <xf numFmtId="3" fontId="5" fillId="3" borderId="0" xfId="1" applyNumberFormat="1" applyFont="1" applyFill="1" applyBorder="1" applyAlignment="1">
      <alignment horizontal="center" vertical="center" wrapText="1"/>
    </xf>
    <xf numFmtId="3" fontId="5" fillId="0" borderId="0" xfId="1" applyNumberFormat="1" applyFont="1" applyBorder="1" applyAlignment="1">
      <alignment horizontal="center" vertical="center" wrapText="1"/>
    </xf>
    <xf numFmtId="3" fontId="5" fillId="0" borderId="9" xfId="1" applyNumberFormat="1" applyFont="1" applyBorder="1" applyAlignment="1">
      <alignment horizontal="center" vertical="center"/>
    </xf>
    <xf numFmtId="0" fontId="8" fillId="0" borderId="4" xfId="1" applyFont="1" applyBorder="1" applyAlignment="1">
      <alignment horizontal="center" vertical="center" readingOrder="2"/>
    </xf>
    <xf numFmtId="3" fontId="5" fillId="3" borderId="9" xfId="1" applyNumberFormat="1" applyFont="1" applyFill="1" applyBorder="1" applyAlignment="1">
      <alignment horizontal="center" vertical="center"/>
    </xf>
    <xf numFmtId="3" fontId="5" fillId="0" borderId="4" xfId="1" applyNumberFormat="1" applyFont="1" applyBorder="1" applyAlignment="1">
      <alignment horizontal="center" vertical="center"/>
    </xf>
    <xf numFmtId="0" fontId="8" fillId="0" borderId="4" xfId="1" applyFont="1" applyBorder="1" applyAlignment="1">
      <alignment horizontal="center" vertical="center"/>
    </xf>
    <xf numFmtId="0" fontId="8" fillId="0" borderId="9" xfId="1" applyFont="1" applyBorder="1" applyAlignment="1">
      <alignment horizontal="center" vertical="center" wrapText="1"/>
    </xf>
    <xf numFmtId="3" fontId="5" fillId="0" borderId="9" xfId="1" applyNumberFormat="1" applyFont="1" applyBorder="1" applyAlignment="1">
      <alignment horizontal="center" vertical="center" wrapText="1"/>
    </xf>
    <xf numFmtId="0" fontId="8" fillId="2" borderId="10" xfId="1" applyFont="1" applyFill="1" applyBorder="1" applyAlignment="1">
      <alignment horizontal="center" vertical="center" wrapText="1"/>
    </xf>
    <xf numFmtId="3" fontId="5" fillId="0" borderId="10" xfId="1" applyNumberFormat="1" applyFont="1" applyBorder="1" applyAlignment="1">
      <alignment horizontal="center" vertical="center" wrapText="1"/>
    </xf>
    <xf numFmtId="0" fontId="5" fillId="0" borderId="10" xfId="1" applyFont="1" applyBorder="1" applyAlignment="1">
      <alignment horizontal="center" vertical="center"/>
    </xf>
    <xf numFmtId="0" fontId="7" fillId="2" borderId="0" xfId="1" applyFont="1" applyFill="1" applyBorder="1" applyAlignment="1">
      <alignment horizontal="left" vertical="center" wrapText="1"/>
    </xf>
    <xf numFmtId="0" fontId="4" fillId="3" borderId="1" xfId="1" applyFont="1" applyFill="1" applyBorder="1" applyAlignment="1">
      <alignment horizontal="right" vertical="center" wrapText="1"/>
    </xf>
    <xf numFmtId="166" fontId="3" fillId="0" borderId="0" xfId="1" applyNumberFormat="1" applyFont="1" applyBorder="1" applyAlignment="1">
      <alignment horizontal="center" vertical="center" wrapText="1"/>
    </xf>
    <xf numFmtId="0" fontId="4" fillId="0" borderId="1" xfId="1" applyFont="1" applyBorder="1" applyAlignment="1">
      <alignment horizontal="left" vertical="center" readingOrder="2"/>
    </xf>
    <xf numFmtId="0" fontId="14" fillId="0" borderId="0" xfId="0" applyFont="1" applyAlignment="1">
      <alignment horizontal="right" vertical="center" wrapText="1" readingOrder="2"/>
    </xf>
    <xf numFmtId="0" fontId="4" fillId="3" borderId="0" xfId="1" applyFont="1" applyFill="1" applyBorder="1" applyAlignment="1">
      <alignment horizontal="right" vertical="center" wrapText="1"/>
    </xf>
    <xf numFmtId="0" fontId="4" fillId="2" borderId="0" xfId="1" applyFont="1" applyFill="1" applyBorder="1" applyAlignment="1">
      <alignment horizontal="right" vertical="center" wrapText="1" readingOrder="2"/>
    </xf>
    <xf numFmtId="0" fontId="5" fillId="0" borderId="0" xfId="1" applyFont="1" applyAlignment="1">
      <alignment horizontal="right" vertical="center"/>
    </xf>
    <xf numFmtId="0" fontId="5" fillId="0" borderId="0" xfId="1" applyFont="1" applyAlignment="1">
      <alignment horizontal="center" vertical="center"/>
    </xf>
    <xf numFmtId="0" fontId="8" fillId="0" borderId="0" xfId="1" applyFont="1" applyBorder="1" applyAlignment="1">
      <alignment horizontal="center" wrapText="1"/>
    </xf>
    <xf numFmtId="0" fontId="5" fillId="0" borderId="2" xfId="1" applyFont="1" applyBorder="1" applyAlignment="1">
      <alignment horizontal="left" vertical="center" wrapText="1"/>
    </xf>
    <xf numFmtId="0" fontId="5" fillId="2" borderId="12" xfId="1" applyFont="1" applyFill="1" applyBorder="1" applyAlignment="1">
      <alignment horizontal="center" vertical="center" wrapText="1"/>
    </xf>
    <xf numFmtId="0" fontId="5" fillId="0" borderId="12" xfId="1" applyFont="1" applyBorder="1" applyAlignment="1">
      <alignment horizontal="center" vertical="center" wrapText="1"/>
    </xf>
    <xf numFmtId="0" fontId="5" fillId="2" borderId="12" xfId="1" applyFont="1" applyFill="1" applyBorder="1" applyAlignment="1">
      <alignment horizontal="center" vertical="center" wrapText="1" readingOrder="2"/>
    </xf>
    <xf numFmtId="0" fontId="5" fillId="2" borderId="12" xfId="1" applyFont="1" applyFill="1" applyBorder="1" applyAlignment="1">
      <alignment horizontal="left" vertical="center" wrapText="1"/>
    </xf>
    <xf numFmtId="0" fontId="5" fillId="0" borderId="8" xfId="1" applyFont="1" applyBorder="1" applyAlignment="1">
      <alignment horizontal="center" vertical="center" wrapText="1"/>
    </xf>
    <xf numFmtId="164" fontId="5" fillId="0" borderId="8" xfId="1" applyNumberFormat="1" applyFont="1" applyBorder="1" applyAlignment="1">
      <alignment horizontal="center" vertical="center" wrapText="1"/>
    </xf>
    <xf numFmtId="0" fontId="5" fillId="0" borderId="20" xfId="1" applyFont="1" applyBorder="1" applyAlignment="1">
      <alignment horizontal="center" vertical="center"/>
    </xf>
    <xf numFmtId="0" fontId="5" fillId="0" borderId="4" xfId="1" applyFont="1" applyBorder="1" applyAlignment="1">
      <alignment horizontal="center" vertical="center" wrapText="1"/>
    </xf>
    <xf numFmtId="3" fontId="5" fillId="2" borderId="4" xfId="1" applyNumberFormat="1" applyFont="1" applyFill="1" applyBorder="1" applyAlignment="1">
      <alignment horizontal="center" vertical="center" wrapText="1"/>
    </xf>
    <xf numFmtId="0" fontId="5" fillId="0" borderId="4" xfId="1" applyFont="1" applyBorder="1" applyAlignment="1">
      <alignment horizontal="center" vertical="center"/>
    </xf>
    <xf numFmtId="0" fontId="5" fillId="0" borderId="3" xfId="1" applyFont="1" applyBorder="1" applyAlignment="1">
      <alignment horizontal="center" vertical="center" wrapText="1"/>
    </xf>
    <xf numFmtId="3" fontId="5" fillId="0" borderId="3" xfId="1" applyNumberFormat="1" applyFont="1" applyBorder="1" applyAlignment="1">
      <alignment horizontal="center" vertical="center" wrapText="1"/>
    </xf>
    <xf numFmtId="3" fontId="5" fillId="2" borderId="0" xfId="1" applyNumberFormat="1" applyFont="1" applyFill="1" applyBorder="1" applyAlignment="1">
      <alignment horizontal="center" vertical="center" wrapText="1"/>
    </xf>
    <xf numFmtId="0" fontId="5" fillId="2" borderId="2" xfId="1" applyFont="1" applyFill="1" applyBorder="1" applyAlignment="1">
      <alignment horizontal="center" vertical="center" wrapText="1"/>
    </xf>
    <xf numFmtId="3" fontId="5" fillId="0" borderId="2" xfId="1" applyNumberFormat="1" applyFont="1" applyBorder="1" applyAlignment="1">
      <alignment horizontal="center" vertical="center" wrapText="1"/>
    </xf>
    <xf numFmtId="0" fontId="5" fillId="0" borderId="10" xfId="1" applyFont="1" applyBorder="1" applyAlignment="1">
      <alignment horizontal="center"/>
    </xf>
    <xf numFmtId="0" fontId="4" fillId="0" borderId="1" xfId="1" applyFont="1" applyBorder="1" applyAlignment="1">
      <alignment horizontal="right" readingOrder="2"/>
    </xf>
    <xf numFmtId="0" fontId="4" fillId="0" borderId="1" xfId="1" applyFont="1" applyBorder="1" applyAlignment="1">
      <alignment horizontal="left"/>
    </xf>
    <xf numFmtId="0" fontId="4" fillId="0" borderId="1" xfId="1" applyFont="1" applyBorder="1" applyAlignment="1">
      <alignment horizontal="left" vertical="center"/>
    </xf>
    <xf numFmtId="0" fontId="4" fillId="0" borderId="0" xfId="1" applyFont="1" applyAlignment="1">
      <alignment vertical="top"/>
    </xf>
    <xf numFmtId="0" fontId="4" fillId="3" borderId="0" xfId="1" applyFont="1" applyFill="1" applyBorder="1" applyAlignment="1">
      <alignment vertical="center" wrapText="1"/>
    </xf>
    <xf numFmtId="0" fontId="4" fillId="0" borderId="0" xfId="1" applyFont="1"/>
    <xf numFmtId="0" fontId="4" fillId="0" borderId="0" xfId="1" applyFont="1" applyAlignment="1">
      <alignment horizontal="left" vertical="center"/>
    </xf>
    <xf numFmtId="0" fontId="4" fillId="0" borderId="0" xfId="1" applyFont="1" applyAlignment="1">
      <alignment horizontal="center" vertical="center"/>
    </xf>
    <xf numFmtId="0" fontId="5" fillId="0" borderId="0" xfId="1" applyFont="1" applyAlignment="1">
      <alignment horizontal="center"/>
    </xf>
    <xf numFmtId="0" fontId="10" fillId="0" borderId="0" xfId="1" applyFont="1" applyAlignment="1">
      <alignment horizontal="right"/>
    </xf>
    <xf numFmtId="0" fontId="10" fillId="0" borderId="0" xfId="1" applyFont="1" applyAlignment="1"/>
    <xf numFmtId="0" fontId="16" fillId="0" borderId="0" xfId="1" applyFont="1" applyAlignment="1">
      <alignment horizontal="center"/>
    </xf>
    <xf numFmtId="0" fontId="23" fillId="0" borderId="0" xfId="0" applyFont="1"/>
    <xf numFmtId="0" fontId="8" fillId="0" borderId="2" xfId="1" applyFont="1" applyBorder="1" applyAlignment="1">
      <alignment horizontal="center" vertical="center" wrapText="1"/>
    </xf>
    <xf numFmtId="0" fontId="5" fillId="2" borderId="0" xfId="1" applyFont="1" applyFill="1" applyBorder="1" applyAlignment="1">
      <alignment horizontal="right" vertical="center" wrapText="1"/>
    </xf>
    <xf numFmtId="0" fontId="5" fillId="3" borderId="0" xfId="1" applyFont="1" applyFill="1" applyBorder="1" applyAlignment="1">
      <alignment horizontal="center" vertical="center" wrapText="1" readingOrder="2"/>
    </xf>
    <xf numFmtId="0" fontId="5" fillId="2" borderId="0" xfId="1" applyFont="1" applyFill="1" applyBorder="1" applyAlignment="1">
      <alignment horizontal="center" vertical="center" wrapText="1"/>
    </xf>
    <xf numFmtId="0" fontId="5" fillId="0" borderId="1" xfId="1" applyFont="1" applyBorder="1" applyAlignment="1">
      <alignment horizontal="center" vertical="center"/>
    </xf>
    <xf numFmtId="0" fontId="5" fillId="2" borderId="14" xfId="1" applyFont="1" applyFill="1" applyBorder="1" applyAlignment="1">
      <alignment horizontal="center" vertical="center" wrapText="1"/>
    </xf>
    <xf numFmtId="0" fontId="5" fillId="0" borderId="0" xfId="1" applyFont="1" applyBorder="1" applyAlignment="1">
      <alignment horizontal="center" vertical="center"/>
    </xf>
    <xf numFmtId="0" fontId="5" fillId="3" borderId="2"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2" xfId="1" applyFont="1" applyFill="1" applyBorder="1" applyAlignment="1">
      <alignment horizontal="center" vertical="center" wrapText="1" readingOrder="2"/>
    </xf>
    <xf numFmtId="0" fontId="5" fillId="0" borderId="2" xfId="1" applyFont="1" applyBorder="1" applyAlignment="1">
      <alignment vertical="center"/>
    </xf>
    <xf numFmtId="0" fontId="5" fillId="0" borderId="2" xfId="1" applyFont="1" applyBorder="1" applyAlignment="1">
      <alignment horizontal="center" vertical="center"/>
    </xf>
    <xf numFmtId="0" fontId="4" fillId="0" borderId="8" xfId="1" applyFont="1" applyBorder="1" applyAlignment="1">
      <alignment vertical="center" wrapText="1"/>
    </xf>
    <xf numFmtId="3" fontId="5" fillId="0" borderId="0" xfId="1" applyNumberFormat="1" applyFont="1" applyFill="1" applyBorder="1" applyAlignment="1">
      <alignment horizontal="center" vertical="center" wrapText="1"/>
    </xf>
    <xf numFmtId="3" fontId="5" fillId="0" borderId="0" xfId="1" applyNumberFormat="1" applyFont="1" applyFill="1" applyBorder="1" applyAlignment="1">
      <alignment horizontal="center" vertical="center"/>
    </xf>
    <xf numFmtId="3" fontId="5" fillId="0" borderId="19" xfId="1" applyNumberFormat="1" applyFont="1" applyBorder="1" applyAlignment="1">
      <alignment horizontal="center" vertical="center"/>
    </xf>
    <xf numFmtId="3" fontId="5" fillId="0" borderId="8" xfId="1" applyNumberFormat="1" applyFont="1" applyFill="1" applyBorder="1" applyAlignment="1">
      <alignment horizontal="center" vertical="center"/>
    </xf>
    <xf numFmtId="0" fontId="4" fillId="0" borderId="4" xfId="1" applyFont="1" applyBorder="1" applyAlignment="1">
      <alignment vertical="center" wrapText="1"/>
    </xf>
    <xf numFmtId="3" fontId="5" fillId="0" borderId="4" xfId="1" quotePrefix="1" applyNumberFormat="1" applyFont="1" applyBorder="1" applyAlignment="1">
      <alignment horizontal="center" vertical="center"/>
    </xf>
    <xf numFmtId="0" fontId="17" fillId="0" borderId="0" xfId="1" applyFont="1" applyAlignment="1">
      <alignment horizontal="center" vertical="center" wrapText="1"/>
    </xf>
    <xf numFmtId="0" fontId="4" fillId="0" borderId="0" xfId="1" applyFont="1" applyAlignment="1">
      <alignment vertical="center" wrapText="1"/>
    </xf>
    <xf numFmtId="0" fontId="4" fillId="0" borderId="4" xfId="1" applyFont="1" applyBorder="1" applyAlignment="1">
      <alignment horizontal="right" vertical="center" wrapText="1"/>
    </xf>
    <xf numFmtId="0" fontId="4" fillId="0" borderId="3" xfId="1" applyFont="1" applyBorder="1" applyAlignment="1">
      <alignment horizontal="right" vertical="center" wrapText="1"/>
    </xf>
    <xf numFmtId="3" fontId="5" fillId="0" borderId="3" xfId="1" applyNumberFormat="1" applyFont="1" applyBorder="1" applyAlignment="1">
      <alignment horizontal="center" vertical="center"/>
    </xf>
    <xf numFmtId="0" fontId="4" fillId="2" borderId="2" xfId="1" applyFont="1" applyFill="1" applyBorder="1" applyAlignment="1">
      <alignment vertical="center" wrapText="1"/>
    </xf>
    <xf numFmtId="3" fontId="5" fillId="0" borderId="2" xfId="1" applyNumberFormat="1" applyFont="1" applyBorder="1" applyAlignment="1">
      <alignment horizontal="center" vertical="center"/>
    </xf>
    <xf numFmtId="3" fontId="5" fillId="0" borderId="10" xfId="1" applyNumberFormat="1" applyFont="1" applyBorder="1" applyAlignment="1">
      <alignment horizontal="center" vertical="center"/>
    </xf>
    <xf numFmtId="0" fontId="5" fillId="0" borderId="10" xfId="1" applyFont="1" applyBorder="1" applyAlignment="1">
      <alignment horizontal="center"/>
    </xf>
    <xf numFmtId="1" fontId="5" fillId="0" borderId="10" xfId="1" applyNumberFormat="1" applyFont="1" applyBorder="1" applyAlignment="1">
      <alignment horizontal="center" vertical="center"/>
    </xf>
    <xf numFmtId="0" fontId="4" fillId="2" borderId="1" xfId="1" applyFont="1" applyFill="1" applyBorder="1" applyAlignment="1">
      <alignment horizontal="right" vertical="center" wrapText="1" readingOrder="2"/>
    </xf>
    <xf numFmtId="3" fontId="4" fillId="0" borderId="0" xfId="1" applyNumberFormat="1" applyFont="1" applyBorder="1" applyAlignment="1">
      <alignment horizontal="center" vertical="center"/>
    </xf>
    <xf numFmtId="3" fontId="4" fillId="0" borderId="1" xfId="1" applyNumberFormat="1" applyFont="1" applyBorder="1" applyAlignment="1">
      <alignment horizontal="center" vertical="center"/>
    </xf>
    <xf numFmtId="0" fontId="4" fillId="0" borderId="1" xfId="1" applyFont="1" applyBorder="1" applyAlignment="1">
      <alignment horizontal="center"/>
    </xf>
    <xf numFmtId="1" fontId="4" fillId="0" borderId="1" xfId="1" applyNumberFormat="1" applyFont="1" applyBorder="1" applyAlignment="1">
      <alignment horizontal="center" vertical="center"/>
    </xf>
    <xf numFmtId="0" fontId="4" fillId="0" borderId="0" xfId="1" applyFont="1" applyBorder="1" applyAlignment="1">
      <alignment horizontal="right" vertical="center" readingOrder="2"/>
    </xf>
    <xf numFmtId="0" fontId="4" fillId="0" borderId="0" xfId="1" applyFont="1" applyBorder="1" applyAlignment="1">
      <alignment vertical="center"/>
    </xf>
    <xf numFmtId="0" fontId="4" fillId="0" borderId="0" xfId="1" applyFont="1" applyAlignment="1"/>
    <xf numFmtId="0" fontId="4" fillId="0" borderId="0" xfId="1" applyFont="1" applyBorder="1" applyAlignment="1">
      <alignment horizontal="left" vertical="center"/>
    </xf>
    <xf numFmtId="0" fontId="4" fillId="0" borderId="0" xfId="1" applyFont="1" applyAlignment="1">
      <alignment horizontal="left"/>
    </xf>
    <xf numFmtId="0" fontId="17" fillId="0" borderId="1" xfId="1" applyFont="1" applyBorder="1"/>
    <xf numFmtId="0" fontId="5" fillId="2"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17" fillId="0" borderId="2" xfId="1" applyFont="1" applyBorder="1"/>
    <xf numFmtId="0" fontId="17" fillId="0" borderId="0" xfId="1" applyFont="1" applyBorder="1"/>
    <xf numFmtId="0" fontId="5" fillId="0" borderId="1" xfId="1" applyFont="1" applyFill="1" applyBorder="1" applyAlignment="1">
      <alignment vertical="center" wrapText="1"/>
    </xf>
    <xf numFmtId="0" fontId="5" fillId="2" borderId="16" xfId="1" applyFont="1" applyFill="1" applyBorder="1" applyAlignment="1">
      <alignment horizontal="center" vertical="center" wrapText="1"/>
    </xf>
    <xf numFmtId="0" fontId="5" fillId="3" borderId="1" xfId="1" applyFont="1" applyFill="1" applyBorder="1" applyAlignment="1">
      <alignment horizontal="center" wrapText="1" readingOrder="2"/>
    </xf>
    <xf numFmtId="0" fontId="5" fillId="2" borderId="1" xfId="1" applyFont="1" applyFill="1" applyBorder="1" applyAlignment="1">
      <alignment horizontal="right" vertical="center" wrapText="1" readingOrder="2"/>
    </xf>
    <xf numFmtId="0" fontId="5" fillId="3" borderId="11" xfId="1" applyFont="1" applyFill="1" applyBorder="1" applyAlignment="1">
      <alignment horizontal="right" vertical="center" wrapText="1"/>
    </xf>
    <xf numFmtId="0" fontId="5" fillId="2" borderId="11" xfId="1" applyFont="1" applyFill="1" applyBorder="1" applyAlignment="1">
      <alignment horizontal="center" vertical="top" wrapText="1"/>
    </xf>
    <xf numFmtId="0" fontId="5" fillId="2" borderId="11" xfId="1" applyFont="1" applyFill="1" applyBorder="1" applyAlignment="1">
      <alignment horizontal="center" vertical="center" wrapText="1"/>
    </xf>
    <xf numFmtId="0" fontId="5" fillId="0" borderId="11" xfId="1" applyFont="1" applyFill="1" applyBorder="1" applyAlignment="1">
      <alignment vertical="center" wrapText="1"/>
    </xf>
    <xf numFmtId="0" fontId="5" fillId="2" borderId="11" xfId="1" applyFont="1" applyFill="1" applyBorder="1" applyAlignment="1">
      <alignment horizontal="center" vertical="center" wrapText="1"/>
    </xf>
    <xf numFmtId="0" fontId="5" fillId="3" borderId="0" xfId="1" applyFont="1" applyFill="1" applyBorder="1" applyAlignment="1">
      <alignment horizontal="center" vertical="center" wrapText="1" readingOrder="2"/>
    </xf>
    <xf numFmtId="0" fontId="5" fillId="0" borderId="11" xfId="1" applyFont="1" applyBorder="1" applyAlignment="1">
      <alignment horizontal="center" vertical="center"/>
    </xf>
    <xf numFmtId="0" fontId="5" fillId="0" borderId="8" xfId="1" applyFont="1" applyBorder="1" applyAlignment="1">
      <alignment horizontal="right" vertical="center" wrapText="1"/>
    </xf>
    <xf numFmtId="3" fontId="5" fillId="0" borderId="20" xfId="1" applyNumberFormat="1" applyFont="1" applyBorder="1" applyAlignment="1">
      <alignment horizontal="center" vertical="center" wrapText="1"/>
    </xf>
    <xf numFmtId="3" fontId="17" fillId="2" borderId="8" xfId="1" applyNumberFormat="1" applyFont="1" applyFill="1" applyBorder="1" applyAlignment="1">
      <alignment horizontal="center" vertical="center" wrapText="1"/>
    </xf>
    <xf numFmtId="3" fontId="17" fillId="2" borderId="20" xfId="1" applyNumberFormat="1" applyFont="1" applyFill="1" applyBorder="1" applyAlignment="1">
      <alignment horizontal="center" vertical="center" wrapText="1"/>
    </xf>
    <xf numFmtId="3" fontId="17" fillId="2" borderId="4" xfId="1" applyNumberFormat="1" applyFont="1" applyFill="1" applyBorder="1" applyAlignment="1">
      <alignment horizontal="center" vertical="center" wrapText="1"/>
    </xf>
    <xf numFmtId="3" fontId="5" fillId="2" borderId="8" xfId="1" applyNumberFormat="1" applyFont="1" applyFill="1" applyBorder="1" applyAlignment="1">
      <alignment horizontal="center" vertical="center" wrapText="1"/>
    </xf>
    <xf numFmtId="1" fontId="5" fillId="0" borderId="4" xfId="1" applyNumberFormat="1" applyFont="1" applyBorder="1" applyAlignment="1">
      <alignment horizontal="center" vertical="center"/>
    </xf>
    <xf numFmtId="1" fontId="5" fillId="0" borderId="4" xfId="1" quotePrefix="1" applyNumberFormat="1" applyFont="1" applyBorder="1" applyAlignment="1">
      <alignment horizontal="center" vertical="center"/>
    </xf>
    <xf numFmtId="1" fontId="5" fillId="0" borderId="0" xfId="1" applyNumberFormat="1" applyFont="1" applyBorder="1" applyAlignment="1">
      <alignment horizontal="center" vertical="center"/>
    </xf>
    <xf numFmtId="1" fontId="5" fillId="0" borderId="9" xfId="1" quotePrefix="1" applyNumberFormat="1" applyFont="1" applyBorder="1" applyAlignment="1">
      <alignment horizontal="center" vertical="center"/>
    </xf>
    <xf numFmtId="1" fontId="5" fillId="0" borderId="9" xfId="1" applyNumberFormat="1" applyFont="1" applyBorder="1" applyAlignment="1">
      <alignment horizontal="center" vertical="center"/>
    </xf>
    <xf numFmtId="1" fontId="4" fillId="0" borderId="0" xfId="1" applyNumberFormat="1" applyFont="1" applyBorder="1" applyAlignment="1">
      <alignment horizontal="center" vertical="center"/>
    </xf>
    <xf numFmtId="0" fontId="15" fillId="3" borderId="0" xfId="7" applyFont="1" applyFill="1" applyBorder="1" applyAlignment="1">
      <alignment horizontal="center" vertical="center" wrapText="1"/>
    </xf>
    <xf numFmtId="0" fontId="5" fillId="0" borderId="2" xfId="7" applyFont="1" applyBorder="1" applyAlignment="1">
      <alignment horizontal="right" vertical="top"/>
    </xf>
    <xf numFmtId="0" fontId="5" fillId="0" borderId="2" xfId="7" applyFont="1" applyBorder="1" applyAlignment="1">
      <alignment horizontal="left" vertical="top"/>
    </xf>
    <xf numFmtId="0" fontId="19" fillId="3" borderId="0" xfId="7" applyFont="1" applyFill="1" applyBorder="1" applyAlignment="1">
      <alignment vertical="center" wrapText="1"/>
    </xf>
    <xf numFmtId="0" fontId="19" fillId="3" borderId="0" xfId="7" applyFont="1" applyFill="1" applyBorder="1" applyAlignment="1">
      <alignment horizontal="center" vertical="center"/>
    </xf>
    <xf numFmtId="0" fontId="19" fillId="3" borderId="0" xfId="7" applyFont="1" applyFill="1" applyBorder="1" applyAlignment="1">
      <alignment horizontal="left" vertical="center" wrapText="1"/>
    </xf>
    <xf numFmtId="0" fontId="19" fillId="3" borderId="11" xfId="7" applyFont="1" applyFill="1" applyBorder="1" applyAlignment="1">
      <alignment vertical="center" wrapText="1"/>
    </xf>
    <xf numFmtId="0" fontId="19" fillId="3" borderId="11" xfId="7" applyFont="1" applyFill="1" applyBorder="1" applyAlignment="1">
      <alignment horizontal="center" vertical="center"/>
    </xf>
    <xf numFmtId="0" fontId="19" fillId="3" borderId="11" xfId="7" applyFont="1" applyFill="1" applyBorder="1" applyAlignment="1">
      <alignment horizontal="left" vertical="center" wrapText="1"/>
    </xf>
    <xf numFmtId="0" fontId="19" fillId="0" borderId="8" xfId="7" applyFont="1" applyBorder="1" applyAlignment="1">
      <alignment vertical="center"/>
    </xf>
    <xf numFmtId="3" fontId="19" fillId="0" borderId="8" xfId="7" applyNumberFormat="1" applyFont="1" applyBorder="1" applyAlignment="1">
      <alignment horizontal="center" vertical="center"/>
    </xf>
    <xf numFmtId="0" fontId="19" fillId="0" borderId="8" xfId="7" applyFont="1" applyBorder="1" applyAlignment="1">
      <alignment horizontal="left" vertical="center"/>
    </xf>
    <xf numFmtId="3" fontId="19" fillId="0" borderId="4" xfId="7" applyNumberFormat="1" applyFont="1" applyBorder="1" applyAlignment="1">
      <alignment horizontal="center" vertical="center"/>
    </xf>
    <xf numFmtId="0" fontId="19" fillId="0" borderId="8" xfId="7" applyFont="1" applyBorder="1" applyAlignment="1">
      <alignment horizontal="left" vertical="center" wrapText="1"/>
    </xf>
    <xf numFmtId="0" fontId="19" fillId="0" borderId="2" xfId="7" applyFont="1" applyBorder="1" applyAlignment="1">
      <alignment vertical="center"/>
    </xf>
    <xf numFmtId="3" fontId="19" fillId="0" borderId="3" xfId="7" applyNumberFormat="1" applyFont="1" applyBorder="1" applyAlignment="1">
      <alignment horizontal="center" vertical="center"/>
    </xf>
    <xf numFmtId="0" fontId="19" fillId="0" borderId="2" xfId="7" applyFont="1" applyBorder="1" applyAlignment="1">
      <alignment horizontal="left" vertical="center" wrapText="1"/>
    </xf>
    <xf numFmtId="0" fontId="19" fillId="0" borderId="2" xfId="7" applyFont="1" applyBorder="1" applyAlignment="1">
      <alignment vertical="center" wrapText="1"/>
    </xf>
    <xf numFmtId="3" fontId="19" fillId="0" borderId="2" xfId="7" applyNumberFormat="1" applyFont="1" applyBorder="1" applyAlignment="1">
      <alignment horizontal="center" vertical="center" wrapText="1"/>
    </xf>
    <xf numFmtId="0" fontId="14" fillId="0" borderId="1" xfId="7" applyFont="1" applyFill="1" applyBorder="1" applyAlignment="1">
      <alignment vertical="center"/>
    </xf>
    <xf numFmtId="3" fontId="4" fillId="0" borderId="1" xfId="0" applyNumberFormat="1" applyFont="1" applyBorder="1" applyAlignment="1">
      <alignment horizontal="center"/>
    </xf>
    <xf numFmtId="0" fontId="18" fillId="0" borderId="1" xfId="7" applyFont="1" applyFill="1" applyBorder="1" applyAlignment="1">
      <alignment horizontal="left" vertical="center"/>
    </xf>
    <xf numFmtId="0" fontId="2" fillId="0" borderId="0" xfId="0" applyFont="1" applyAlignment="1"/>
    <xf numFmtId="0" fontId="2" fillId="0" borderId="0" xfId="0" applyFont="1" applyAlignment="1">
      <alignment horizontal="left"/>
    </xf>
    <xf numFmtId="0" fontId="5" fillId="0" borderId="2" xfId="9" applyFont="1" applyBorder="1" applyAlignment="1">
      <alignment horizontal="right" vertical="center" wrapText="1"/>
    </xf>
    <xf numFmtId="0" fontId="19" fillId="3" borderId="1" xfId="9" applyFont="1" applyFill="1" applyBorder="1" applyAlignment="1">
      <alignment horizontal="right" vertical="center" wrapText="1"/>
    </xf>
    <xf numFmtId="0" fontId="19" fillId="3" borderId="1" xfId="9" applyFont="1" applyFill="1" applyBorder="1" applyAlignment="1">
      <alignment horizontal="center" vertical="center"/>
    </xf>
    <xf numFmtId="0" fontId="19" fillId="3" borderId="1" xfId="9" applyFont="1" applyFill="1" applyBorder="1" applyAlignment="1">
      <alignment horizontal="left" vertical="center" wrapText="1"/>
    </xf>
    <xf numFmtId="0" fontId="19" fillId="3" borderId="11" xfId="9" applyFont="1" applyFill="1" applyBorder="1" applyAlignment="1">
      <alignment horizontal="right" vertical="center" wrapText="1"/>
    </xf>
    <xf numFmtId="0" fontId="19" fillId="3" borderId="11" xfId="9" applyFont="1" applyFill="1" applyBorder="1" applyAlignment="1">
      <alignment horizontal="center" vertical="center"/>
    </xf>
    <xf numFmtId="0" fontId="19" fillId="3" borderId="11" xfId="9" applyFont="1" applyFill="1" applyBorder="1" applyAlignment="1">
      <alignment horizontal="left" vertical="center" wrapText="1"/>
    </xf>
    <xf numFmtId="0" fontId="19" fillId="0" borderId="20" xfId="9" applyFont="1" applyBorder="1" applyAlignment="1">
      <alignment vertical="center"/>
    </xf>
    <xf numFmtId="3" fontId="19" fillId="0" borderId="20" xfId="9" applyNumberFormat="1" applyFont="1" applyBorder="1" applyAlignment="1">
      <alignment horizontal="center" vertical="center"/>
    </xf>
    <xf numFmtId="0" fontId="19" fillId="0" borderId="20" xfId="9" applyFont="1" applyBorder="1" applyAlignment="1">
      <alignment horizontal="left" vertical="center"/>
    </xf>
    <xf numFmtId="0" fontId="19" fillId="0" borderId="4" xfId="9" applyFont="1" applyBorder="1" applyAlignment="1">
      <alignment vertical="center"/>
    </xf>
    <xf numFmtId="3" fontId="19" fillId="0" borderId="4" xfId="9" applyNumberFormat="1" applyFont="1" applyBorder="1" applyAlignment="1">
      <alignment horizontal="center" vertical="center"/>
    </xf>
    <xf numFmtId="0" fontId="19" fillId="0" borderId="4" xfId="9" applyFont="1" applyBorder="1" applyAlignment="1">
      <alignment horizontal="left" vertical="center"/>
    </xf>
    <xf numFmtId="0" fontId="19" fillId="0" borderId="9" xfId="9" applyFont="1" applyBorder="1" applyAlignment="1">
      <alignment vertical="center"/>
    </xf>
    <xf numFmtId="0" fontId="19" fillId="0" borderId="9" xfId="9" applyFont="1" applyBorder="1" applyAlignment="1">
      <alignment horizontal="left" vertical="center"/>
    </xf>
    <xf numFmtId="0" fontId="19" fillId="0" borderId="4" xfId="7" applyFont="1" applyBorder="1" applyAlignment="1">
      <alignment horizontal="left" vertical="center" wrapText="1"/>
    </xf>
    <xf numFmtId="0" fontId="19" fillId="0" borderId="3" xfId="9" applyFont="1" applyBorder="1" applyAlignment="1">
      <alignment vertical="center"/>
    </xf>
    <xf numFmtId="3" fontId="19" fillId="0" borderId="3" xfId="9" applyNumberFormat="1" applyFont="1" applyBorder="1" applyAlignment="1">
      <alignment horizontal="center" vertical="center"/>
    </xf>
    <xf numFmtId="0" fontId="19" fillId="0" borderId="3" xfId="9" applyFont="1" applyBorder="1" applyAlignment="1">
      <alignment horizontal="left" vertical="center"/>
    </xf>
    <xf numFmtId="0" fontId="19" fillId="0" borderId="10" xfId="9" applyFont="1" applyBorder="1" applyAlignment="1">
      <alignment vertical="center"/>
    </xf>
    <xf numFmtId="3" fontId="19" fillId="0" borderId="10" xfId="9" applyNumberFormat="1" applyFont="1" applyBorder="1" applyAlignment="1">
      <alignment horizontal="center" vertical="center"/>
    </xf>
    <xf numFmtId="0" fontId="19" fillId="0" borderId="10" xfId="9" applyFont="1" applyBorder="1" applyAlignment="1">
      <alignment horizontal="left" vertical="center"/>
    </xf>
    <xf numFmtId="0" fontId="20" fillId="0" borderId="0" xfId="0" applyFont="1" applyAlignment="1"/>
    <xf numFmtId="0" fontId="20" fillId="0" borderId="0" xfId="0" applyFont="1" applyAlignment="1">
      <alignment horizontal="left"/>
    </xf>
    <xf numFmtId="0" fontId="15" fillId="3" borderId="0" xfId="8" applyFont="1" applyFill="1" applyBorder="1" applyAlignment="1">
      <alignment horizontal="center" vertical="center" wrapText="1"/>
    </xf>
    <xf numFmtId="0" fontId="5" fillId="0" borderId="0" xfId="0" applyFont="1" applyBorder="1" applyAlignment="1">
      <alignment horizontal="right" vertical="center"/>
    </xf>
    <xf numFmtId="0" fontId="5" fillId="0" borderId="0" xfId="0" applyFont="1" applyBorder="1" applyAlignment="1">
      <alignment horizontal="left" vertical="center"/>
    </xf>
    <xf numFmtId="0" fontId="8" fillId="3" borderId="0" xfId="8" applyFont="1" applyFill="1" applyBorder="1" applyAlignment="1">
      <alignment horizontal="center" vertical="center" wrapText="1"/>
    </xf>
    <xf numFmtId="0" fontId="8" fillId="3" borderId="0" xfId="8" applyFont="1" applyFill="1" applyBorder="1" applyAlignment="1">
      <alignment horizontal="left" vertical="center" wrapText="1"/>
    </xf>
    <xf numFmtId="0" fontId="19" fillId="3" borderId="1" xfId="8" applyFont="1" applyFill="1" applyBorder="1" applyAlignment="1">
      <alignment horizontal="right" vertical="center" wrapText="1"/>
    </xf>
    <xf numFmtId="0" fontId="19" fillId="3" borderId="1" xfId="8" applyFont="1" applyFill="1" applyBorder="1" applyAlignment="1">
      <alignment horizontal="center" vertical="center"/>
    </xf>
    <xf numFmtId="0" fontId="19" fillId="3" borderId="1" xfId="8" applyFont="1" applyFill="1" applyBorder="1" applyAlignment="1">
      <alignment horizontal="left" vertical="center" wrapText="1"/>
    </xf>
    <xf numFmtId="0" fontId="19" fillId="3" borderId="11" xfId="8" applyFont="1" applyFill="1" applyBorder="1" applyAlignment="1">
      <alignment horizontal="right" vertical="center" wrapText="1"/>
    </xf>
    <xf numFmtId="0" fontId="19" fillId="3" borderId="11" xfId="4" applyFont="1" applyFill="1" applyBorder="1" applyAlignment="1">
      <alignment horizontal="center" vertical="center"/>
    </xf>
    <xf numFmtId="0" fontId="19" fillId="3" borderId="11" xfId="8" applyFont="1" applyFill="1" applyBorder="1" applyAlignment="1">
      <alignment horizontal="left" vertical="center" wrapText="1"/>
    </xf>
    <xf numFmtId="0" fontId="19" fillId="0" borderId="8" xfId="8" applyFont="1" applyBorder="1" applyAlignment="1">
      <alignment vertical="center"/>
    </xf>
    <xf numFmtId="1" fontId="19" fillId="0" borderId="8" xfId="8" applyNumberFormat="1" applyFont="1" applyBorder="1" applyAlignment="1">
      <alignment horizontal="center" vertical="center"/>
    </xf>
    <xf numFmtId="0" fontId="19" fillId="0" borderId="8" xfId="8" applyFont="1" applyBorder="1" applyAlignment="1">
      <alignment horizontal="left" vertical="center"/>
    </xf>
    <xf numFmtId="1" fontId="19" fillId="0" borderId="4" xfId="8" applyNumberFormat="1" applyFont="1" applyBorder="1" applyAlignment="1">
      <alignment horizontal="center" vertical="center"/>
    </xf>
    <xf numFmtId="0" fontId="19" fillId="0" borderId="4" xfId="8" applyFont="1" applyBorder="1" applyAlignment="1">
      <alignment vertical="center"/>
    </xf>
    <xf numFmtId="0" fontId="19" fillId="0" borderId="4" xfId="8" applyFont="1" applyBorder="1" applyAlignment="1">
      <alignment horizontal="left" vertical="center"/>
    </xf>
    <xf numFmtId="0" fontId="19" fillId="0" borderId="10" xfId="8" applyFont="1" applyBorder="1" applyAlignment="1">
      <alignment vertical="center" wrapText="1"/>
    </xf>
    <xf numFmtId="0" fontId="19" fillId="0" borderId="10" xfId="8" applyFont="1" applyBorder="1" applyAlignment="1">
      <alignment horizontal="center" vertical="center" wrapText="1"/>
    </xf>
    <xf numFmtId="0" fontId="19" fillId="0" borderId="10" xfId="8" applyFont="1" applyBorder="1" applyAlignment="1">
      <alignment horizontal="left" vertical="center" wrapText="1"/>
    </xf>
    <xf numFmtId="0" fontId="4" fillId="0" borderId="0" xfId="0" applyFont="1" applyBorder="1" applyAlignment="1">
      <alignment horizontal="right" vertical="center" wrapText="1"/>
    </xf>
    <xf numFmtId="0" fontId="4" fillId="0" borderId="0" xfId="0" applyFont="1" applyBorder="1" applyAlignment="1">
      <alignment horizontal="left" vertical="center" wrapText="1"/>
    </xf>
    <xf numFmtId="0" fontId="8" fillId="3" borderId="0" xfId="7" applyFont="1" applyFill="1" applyBorder="1" applyAlignment="1">
      <alignment horizontal="center" vertical="center" wrapText="1"/>
    </xf>
    <xf numFmtId="0" fontId="5" fillId="3" borderId="0" xfId="7" applyFont="1" applyFill="1" applyBorder="1" applyAlignment="1">
      <alignment horizontal="center" vertical="center" wrapText="1"/>
    </xf>
    <xf numFmtId="0" fontId="5" fillId="3" borderId="2" xfId="7" applyFont="1" applyFill="1" applyBorder="1" applyAlignment="1">
      <alignment horizontal="right" vertical="center" wrapText="1"/>
    </xf>
    <xf numFmtId="0" fontId="5" fillId="3" borderId="2" xfId="7" applyFont="1" applyFill="1" applyBorder="1" applyAlignment="1">
      <alignment horizontal="right" vertical="center"/>
    </xf>
    <xf numFmtId="0" fontId="18" fillId="3" borderId="1" xfId="7" applyFont="1" applyFill="1" applyBorder="1" applyAlignment="1">
      <alignment horizontal="right" vertical="center" wrapText="1"/>
    </xf>
    <xf numFmtId="0" fontId="18" fillId="3" borderId="1" xfId="7" applyFont="1" applyFill="1" applyBorder="1" applyAlignment="1">
      <alignment horizontal="center" vertical="center"/>
    </xf>
    <xf numFmtId="0" fontId="18" fillId="3" borderId="1" xfId="7" applyFont="1" applyFill="1" applyBorder="1" applyAlignment="1">
      <alignment vertical="center" wrapText="1"/>
    </xf>
    <xf numFmtId="0" fontId="18" fillId="3" borderId="11" xfId="7" applyFont="1" applyFill="1" applyBorder="1" applyAlignment="1">
      <alignment horizontal="right" vertical="center" wrapText="1"/>
    </xf>
    <xf numFmtId="0" fontId="18" fillId="3" borderId="11" xfId="3" applyFont="1" applyFill="1" applyBorder="1" applyAlignment="1">
      <alignment horizontal="center" vertical="center"/>
    </xf>
    <xf numFmtId="0" fontId="18" fillId="3" borderId="11" xfId="7" applyFont="1" applyFill="1" applyBorder="1" applyAlignment="1">
      <alignment vertical="center" wrapText="1"/>
    </xf>
    <xf numFmtId="0" fontId="14" fillId="0" borderId="8" xfId="7" applyFont="1" applyBorder="1" applyAlignment="1">
      <alignment horizontal="right" vertical="center"/>
    </xf>
    <xf numFmtId="3" fontId="14" fillId="0" borderId="8" xfId="7" applyNumberFormat="1" applyFont="1" applyBorder="1" applyAlignment="1">
      <alignment horizontal="center" vertical="center"/>
    </xf>
    <xf numFmtId="0" fontId="5" fillId="0" borderId="20" xfId="0" applyFont="1" applyBorder="1" applyAlignment="1"/>
    <xf numFmtId="3" fontId="14" fillId="0" borderId="4" xfId="7" applyNumberFormat="1" applyFont="1" applyBorder="1" applyAlignment="1">
      <alignment horizontal="center" vertical="center"/>
    </xf>
    <xf numFmtId="0" fontId="5" fillId="0" borderId="4" xfId="0" applyFont="1" applyBorder="1" applyAlignment="1"/>
    <xf numFmtId="0" fontId="14" fillId="0" borderId="4" xfId="7" applyFont="1" applyBorder="1" applyAlignment="1">
      <alignment horizontal="right" vertical="center"/>
    </xf>
    <xf numFmtId="0" fontId="5" fillId="3" borderId="4" xfId="0" applyFont="1" applyFill="1" applyBorder="1" applyAlignment="1"/>
    <xf numFmtId="0" fontId="14" fillId="0" borderId="9" xfId="7" applyFont="1" applyBorder="1" applyAlignment="1">
      <alignment horizontal="right" vertical="center"/>
    </xf>
    <xf numFmtId="0" fontId="18" fillId="0" borderId="4" xfId="7" applyFont="1" applyFill="1" applyBorder="1" applyAlignment="1">
      <alignment vertical="center" wrapText="1"/>
    </xf>
    <xf numFmtId="0" fontId="18" fillId="0" borderId="4" xfId="7" applyFont="1" applyBorder="1" applyAlignment="1">
      <alignment vertical="center"/>
    </xf>
    <xf numFmtId="0" fontId="14" fillId="0" borderId="0" xfId="7" applyFont="1" applyBorder="1" applyAlignment="1">
      <alignment horizontal="right" vertical="center"/>
    </xf>
    <xf numFmtId="0" fontId="14" fillId="0" borderId="3" xfId="7" applyFont="1" applyBorder="1" applyAlignment="1">
      <alignment horizontal="right" vertical="center" wrapText="1"/>
    </xf>
    <xf numFmtId="3" fontId="14" fillId="0" borderId="3" xfId="7" applyNumberFormat="1" applyFont="1" applyBorder="1" applyAlignment="1">
      <alignment horizontal="center" vertical="center"/>
    </xf>
    <xf numFmtId="0" fontId="5" fillId="0" borderId="0" xfId="0" applyFont="1" applyAlignment="1"/>
    <xf numFmtId="0" fontId="14" fillId="0" borderId="2" xfId="7" applyFont="1" applyBorder="1" applyAlignment="1">
      <alignment horizontal="right" vertical="center" wrapText="1"/>
    </xf>
    <xf numFmtId="3" fontId="14" fillId="0" borderId="2" xfId="7" applyNumberFormat="1" applyFont="1" applyBorder="1" applyAlignment="1">
      <alignment horizontal="center" vertical="center" wrapText="1"/>
    </xf>
    <xf numFmtId="0" fontId="5" fillId="0" borderId="10" xfId="0" applyFont="1" applyBorder="1" applyAlignment="1">
      <alignment horizontal="left" vertical="center"/>
    </xf>
    <xf numFmtId="0" fontId="14" fillId="0" borderId="0" xfId="7" applyFont="1" applyBorder="1" applyAlignment="1">
      <alignment horizontal="right" vertical="center" wrapText="1"/>
    </xf>
    <xf numFmtId="3" fontId="14" fillId="0" borderId="0" xfId="7" applyNumberFormat="1" applyFont="1" applyBorder="1" applyAlignment="1">
      <alignment horizontal="center" vertical="center" wrapText="1"/>
    </xf>
    <xf numFmtId="0" fontId="5" fillId="3" borderId="2" xfId="7" applyFont="1" applyFill="1" applyBorder="1" applyAlignment="1">
      <alignment horizontal="right" wrapText="1"/>
    </xf>
    <xf numFmtId="0" fontId="5" fillId="3" borderId="2" xfId="7" applyFont="1" applyFill="1" applyBorder="1" applyAlignment="1">
      <alignment horizontal="right"/>
    </xf>
    <xf numFmtId="0" fontId="5" fillId="3" borderId="2" xfId="7" applyFont="1" applyFill="1" applyBorder="1" applyAlignment="1"/>
    <xf numFmtId="0" fontId="18" fillId="3" borderId="0" xfId="9" applyFont="1" applyFill="1" applyBorder="1" applyAlignment="1">
      <alignment horizontal="right" vertical="center" wrapText="1"/>
    </xf>
    <xf numFmtId="0" fontId="18" fillId="3" borderId="0" xfId="9" applyFont="1" applyFill="1" applyBorder="1" applyAlignment="1">
      <alignment horizontal="center" vertical="center"/>
    </xf>
    <xf numFmtId="0" fontId="18" fillId="3" borderId="0" xfId="9" applyFont="1" applyFill="1" applyBorder="1" applyAlignment="1">
      <alignment vertical="center"/>
    </xf>
    <xf numFmtId="0" fontId="18" fillId="3" borderId="11" xfId="9" applyFont="1" applyFill="1" applyBorder="1" applyAlignment="1">
      <alignment horizontal="right" vertical="center" wrapText="1"/>
    </xf>
    <xf numFmtId="0" fontId="18" fillId="3" borderId="11" xfId="9" applyFont="1" applyFill="1" applyBorder="1" applyAlignment="1">
      <alignment horizontal="center" vertical="center"/>
    </xf>
    <xf numFmtId="0" fontId="18" fillId="3" borderId="11" xfId="9" applyFont="1" applyFill="1" applyBorder="1" applyAlignment="1">
      <alignment vertical="center"/>
    </xf>
    <xf numFmtId="0" fontId="14" fillId="0" borderId="8" xfId="9" applyFont="1" applyBorder="1" applyAlignment="1">
      <alignment horizontal="right" vertical="center"/>
    </xf>
    <xf numFmtId="3" fontId="14" fillId="0" borderId="8" xfId="9" applyNumberFormat="1" applyFont="1" applyBorder="1" applyAlignment="1">
      <alignment horizontal="center" vertical="center"/>
    </xf>
    <xf numFmtId="0" fontId="14" fillId="0" borderId="8" xfId="9" applyFont="1" applyBorder="1" applyAlignment="1">
      <alignment horizontal="right" vertical="center"/>
    </xf>
    <xf numFmtId="0" fontId="14" fillId="0" borderId="4" xfId="9" applyFont="1" applyBorder="1" applyAlignment="1">
      <alignment horizontal="right" vertical="center"/>
    </xf>
    <xf numFmtId="3" fontId="14" fillId="0" borderId="4" xfId="9" applyNumberFormat="1" applyFont="1" applyBorder="1" applyAlignment="1">
      <alignment horizontal="center" vertical="center"/>
    </xf>
    <xf numFmtId="0" fontId="14" fillId="0" borderId="3" xfId="9" applyFont="1" applyBorder="1" applyAlignment="1">
      <alignment horizontal="right" vertical="center"/>
    </xf>
    <xf numFmtId="3" fontId="14" fillId="0" borderId="3" xfId="9" applyNumberFormat="1" applyFont="1" applyBorder="1" applyAlignment="1">
      <alignment horizontal="center" vertical="center"/>
    </xf>
    <xf numFmtId="0" fontId="14" fillId="0" borderId="2" xfId="9" applyFont="1" applyBorder="1" applyAlignment="1">
      <alignment horizontal="right" vertical="center"/>
    </xf>
    <xf numFmtId="3" fontId="14" fillId="0" borderId="2" xfId="9" applyNumberFormat="1" applyFont="1" applyBorder="1" applyAlignment="1">
      <alignment horizontal="center" vertical="center"/>
    </xf>
    <xf numFmtId="0" fontId="5" fillId="0" borderId="10" xfId="0" applyFont="1" applyBorder="1" applyAlignment="1"/>
    <xf numFmtId="0" fontId="7" fillId="0" borderId="0" xfId="0" applyFont="1" applyBorder="1" applyAlignment="1">
      <alignment horizontal="left" vertical="center" wrapText="1"/>
    </xf>
    <xf numFmtId="0" fontId="15" fillId="3" borderId="0" xfId="1" applyFont="1" applyFill="1" applyBorder="1" applyAlignment="1">
      <alignment horizontal="center" vertical="center" wrapText="1"/>
    </xf>
    <xf numFmtId="0" fontId="8" fillId="0" borderId="0" xfId="1" applyFont="1" applyBorder="1" applyAlignment="1">
      <alignment horizontal="right" vertical="center" wrapText="1"/>
    </xf>
    <xf numFmtId="0" fontId="8" fillId="0" borderId="21" xfId="1" applyFont="1" applyFill="1" applyBorder="1" applyAlignment="1">
      <alignment horizontal="right" vertical="center" wrapText="1" readingOrder="1"/>
    </xf>
    <xf numFmtId="0" fontId="8" fillId="0" borderId="22" xfId="1" applyFont="1" applyFill="1" applyBorder="1" applyAlignment="1">
      <alignment horizontal="center" vertical="center" wrapText="1"/>
    </xf>
    <xf numFmtId="0" fontId="8" fillId="0" borderId="21" xfId="1" applyFont="1" applyFill="1" applyBorder="1" applyAlignment="1">
      <alignment horizontal="center" vertical="center" wrapText="1" readingOrder="2"/>
    </xf>
    <xf numFmtId="0" fontId="8" fillId="0" borderId="22" xfId="1" applyFont="1" applyFill="1" applyBorder="1" applyAlignment="1">
      <alignment horizontal="right" vertical="center" wrapText="1"/>
    </xf>
    <xf numFmtId="0" fontId="8" fillId="0" borderId="11" xfId="1" applyFont="1" applyFill="1" applyBorder="1" applyAlignment="1">
      <alignment horizontal="right" vertical="center" wrapText="1" readingOrder="1"/>
    </xf>
    <xf numFmtId="0" fontId="8" fillId="0" borderId="8" xfId="1" applyFont="1" applyBorder="1" applyAlignment="1">
      <alignment horizontal="center" vertical="center" wrapText="1"/>
    </xf>
    <xf numFmtId="0" fontId="8" fillId="0" borderId="9" xfId="1" applyFont="1" applyBorder="1" applyAlignment="1">
      <alignment horizontal="center" vertical="center" wrapText="1"/>
    </xf>
    <xf numFmtId="0" fontId="8" fillId="2" borderId="10" xfId="1" applyFont="1" applyFill="1" applyBorder="1" applyAlignment="1">
      <alignment horizontal="center" vertical="center" wrapText="1"/>
    </xf>
    <xf numFmtId="0" fontId="3" fillId="0" borderId="0" xfId="1" applyFont="1" applyAlignment="1">
      <alignment horizontal="center" vertical="center" wrapText="1"/>
    </xf>
    <xf numFmtId="0" fontId="4" fillId="2" borderId="0" xfId="1" applyFont="1" applyFill="1" applyBorder="1" applyAlignment="1">
      <alignment horizontal="right" vertical="center" wrapText="1" readingOrder="1"/>
    </xf>
    <xf numFmtId="0" fontId="10" fillId="0" borderId="0" xfId="1" applyFont="1" applyBorder="1" applyAlignment="1">
      <alignment horizontal="center" vertical="center" wrapText="1"/>
    </xf>
    <xf numFmtId="164" fontId="24" fillId="0" borderId="2" xfId="1" applyNumberFormat="1" applyFont="1" applyBorder="1" applyAlignment="1">
      <alignment horizontal="right" vertical="center" wrapText="1"/>
    </xf>
    <xf numFmtId="0" fontId="24" fillId="0" borderId="2" xfId="1" applyFont="1" applyBorder="1" applyAlignment="1">
      <alignment wrapText="1"/>
    </xf>
    <xf numFmtId="0" fontId="24" fillId="0" borderId="2" xfId="1" applyFont="1" applyBorder="1" applyAlignment="1">
      <alignment vertical="center" wrapText="1"/>
    </xf>
    <xf numFmtId="0" fontId="13" fillId="0" borderId="1" xfId="1" applyFont="1" applyFill="1" applyBorder="1" applyAlignment="1">
      <alignment horizontal="center" vertical="center" wrapText="1"/>
    </xf>
    <xf numFmtId="0" fontId="13" fillId="0" borderId="0" xfId="1" applyFont="1" applyFill="1" applyBorder="1" applyAlignment="1">
      <alignment horizontal="center" vertical="center" wrapText="1"/>
    </xf>
    <xf numFmtId="0" fontId="13" fillId="0" borderId="2" xfId="1" applyFont="1" applyFill="1" applyBorder="1" applyAlignment="1">
      <alignment horizontal="center" vertical="center" wrapText="1"/>
    </xf>
    <xf numFmtId="0" fontId="13" fillId="0" borderId="0" xfId="1" applyFont="1" applyFill="1" applyBorder="1" applyAlignment="1">
      <alignment horizontal="center" vertical="center" wrapText="1"/>
    </xf>
    <xf numFmtId="0" fontId="13" fillId="0" borderId="0" xfId="1" applyFont="1" applyFill="1" applyBorder="1" applyAlignment="1">
      <alignment horizontal="center" vertical="center" wrapText="1" readingOrder="2"/>
    </xf>
    <xf numFmtId="0" fontId="13" fillId="0" borderId="11" xfId="1" applyFont="1" applyFill="1" applyBorder="1" applyAlignment="1">
      <alignment horizontal="center" vertical="center" wrapText="1"/>
    </xf>
    <xf numFmtId="0" fontId="13" fillId="2" borderId="8" xfId="1" applyFont="1" applyFill="1" applyBorder="1" applyAlignment="1">
      <alignment vertical="center" wrapText="1"/>
    </xf>
    <xf numFmtId="3" fontId="4" fillId="2" borderId="8" xfId="1" applyNumberFormat="1" applyFont="1" applyFill="1" applyBorder="1" applyAlignment="1">
      <alignment horizontal="center" vertical="center" wrapText="1"/>
    </xf>
    <xf numFmtId="0" fontId="13" fillId="2" borderId="0" xfId="1" applyFont="1" applyFill="1" applyBorder="1" applyAlignment="1">
      <alignment vertical="center" wrapText="1"/>
    </xf>
    <xf numFmtId="3" fontId="4" fillId="3" borderId="0" xfId="1" applyNumberFormat="1" applyFont="1" applyFill="1" applyBorder="1" applyAlignment="1">
      <alignment horizontal="center" vertical="center" wrapText="1"/>
    </xf>
    <xf numFmtId="3" fontId="4" fillId="2" borderId="0" xfId="1" applyNumberFormat="1" applyFont="1" applyFill="1" applyBorder="1" applyAlignment="1">
      <alignment horizontal="center" vertical="center" wrapText="1"/>
    </xf>
    <xf numFmtId="0" fontId="13" fillId="2" borderId="9" xfId="1" applyFont="1" applyFill="1" applyBorder="1" applyAlignment="1">
      <alignment vertical="center" wrapText="1"/>
    </xf>
    <xf numFmtId="3" fontId="4" fillId="2" borderId="9" xfId="1" applyNumberFormat="1" applyFont="1" applyFill="1" applyBorder="1" applyAlignment="1">
      <alignment horizontal="center" vertical="center" wrapText="1"/>
    </xf>
    <xf numFmtId="3" fontId="4" fillId="3" borderId="9" xfId="1" applyNumberFormat="1" applyFont="1" applyFill="1" applyBorder="1" applyAlignment="1">
      <alignment horizontal="center" vertical="center" wrapText="1"/>
    </xf>
    <xf numFmtId="0" fontId="13" fillId="2" borderId="10" xfId="1" applyFont="1" applyFill="1" applyBorder="1" applyAlignment="1">
      <alignment vertical="center" wrapText="1"/>
    </xf>
    <xf numFmtId="3" fontId="4" fillId="3" borderId="10" xfId="1" applyNumberFormat="1" applyFont="1" applyFill="1" applyBorder="1" applyAlignment="1">
      <alignment horizontal="center" vertical="center" wrapText="1"/>
    </xf>
    <xf numFmtId="3" fontId="4" fillId="2" borderId="10" xfId="1" applyNumberFormat="1" applyFont="1" applyFill="1" applyBorder="1" applyAlignment="1">
      <alignment horizontal="center" vertical="center" wrapText="1"/>
    </xf>
    <xf numFmtId="3" fontId="4" fillId="0" borderId="10" xfId="1" applyNumberFormat="1" applyFont="1" applyFill="1" applyBorder="1" applyAlignment="1">
      <alignment horizontal="center" vertical="center" wrapText="1"/>
    </xf>
    <xf numFmtId="0" fontId="25" fillId="2" borderId="1" xfId="1" applyFont="1" applyFill="1" applyBorder="1" applyAlignment="1">
      <alignment horizontal="right" vertical="center" wrapText="1" readingOrder="2"/>
    </xf>
    <xf numFmtId="3" fontId="13" fillId="2" borderId="0" xfId="1" applyNumberFormat="1" applyFont="1" applyFill="1" applyBorder="1" applyAlignment="1">
      <alignment horizontal="center" vertical="center" wrapText="1"/>
    </xf>
    <xf numFmtId="3" fontId="13" fillId="0" borderId="0" xfId="1" applyNumberFormat="1" applyFont="1" applyFill="1" applyBorder="1" applyAlignment="1">
      <alignment horizontal="center" vertical="center" wrapText="1"/>
    </xf>
    <xf numFmtId="0" fontId="25" fillId="2" borderId="0" xfId="1" applyFont="1" applyFill="1" applyBorder="1" applyAlignment="1">
      <alignment horizontal="right" vertical="center" wrapText="1" readingOrder="2"/>
    </xf>
    <xf numFmtId="0" fontId="12" fillId="0" borderId="0" xfId="1" applyFont="1" applyAlignment="1">
      <alignment horizontal="left" vertical="center" wrapText="1"/>
    </xf>
    <xf numFmtId="3" fontId="1" fillId="0" borderId="0" xfId="0" applyNumberFormat="1" applyFont="1"/>
  </cellXfs>
  <cellStyles count="10">
    <cellStyle name="Normal" xfId="0" builtinId="0"/>
    <cellStyle name="Normal 2" xfId="1"/>
    <cellStyle name="Normal 2 2" xfId="2"/>
    <cellStyle name="Normal 2 4" xfId="3"/>
    <cellStyle name="Normal 2 5" xfId="4"/>
    <cellStyle name="Normal 2 8" xfId="5"/>
    <cellStyle name="Normal 3" xfId="6"/>
    <cellStyle name="Normal 5" xfId="7"/>
    <cellStyle name="Normal 6" xfId="8"/>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1"/>
  <c:chart>
    <c:plotArea>
      <c:layout/>
      <c:barChart>
        <c:barDir val="col"/>
        <c:grouping val="clustered"/>
        <c:ser>
          <c:idx val="0"/>
          <c:order val="0"/>
          <c:spPr>
            <a:solidFill>
              <a:srgbClr val="7030A0"/>
            </a:solidFill>
            <a:scene3d>
              <a:camera prst="orthographicFront"/>
              <a:lightRig rig="threePt" dir="t"/>
            </a:scene3d>
            <a:sp3d>
              <a:bevelT/>
              <a:bevelB prst="relaxedInset"/>
            </a:sp3d>
          </c:spPr>
          <c:dLbls>
            <c:txPr>
              <a:bodyPr/>
              <a:lstStyle/>
              <a:p>
                <a:pPr>
                  <a:defRPr lang="ar-IQ"/>
                </a:pPr>
                <a:endParaRPr lang="en-US"/>
              </a:p>
            </c:txPr>
            <c:showVal val="1"/>
          </c:dLbls>
          <c:cat>
            <c:strRef>
              <c:f>[1]ورقة1!$A$38:$A$44</c:f>
              <c:strCache>
                <c:ptCount val="7"/>
                <c:pt idx="0">
                  <c:v>اسيا </c:v>
                </c:pt>
                <c:pt idx="1">
                  <c:v>اوروبا</c:v>
                </c:pt>
                <c:pt idx="2">
                  <c:v>افريقيا</c:v>
                </c:pt>
                <c:pt idx="3">
                  <c:v>امريكا الشمالية</c:v>
                </c:pt>
                <c:pt idx="4">
                  <c:v>امريكا الجنوبية</c:v>
                </c:pt>
                <c:pt idx="5">
                  <c:v>استراليا</c:v>
                </c:pt>
                <c:pt idx="6">
                  <c:v>الدول العربية</c:v>
                </c:pt>
              </c:strCache>
            </c:strRef>
          </c:cat>
          <c:val>
            <c:numRef>
              <c:f>[1]ورقة1!$B$38:$B$44</c:f>
              <c:numCache>
                <c:formatCode>General</c:formatCode>
                <c:ptCount val="7"/>
                <c:pt idx="0">
                  <c:v>3.7700282752120637</c:v>
                </c:pt>
                <c:pt idx="1">
                  <c:v>42.73327049952875</c:v>
                </c:pt>
                <c:pt idx="2">
                  <c:v>0.13195098963242224</c:v>
                </c:pt>
                <c:pt idx="3">
                  <c:v>33.704052780395855</c:v>
                </c:pt>
                <c:pt idx="4">
                  <c:v>0.20735155513666353</c:v>
                </c:pt>
                <c:pt idx="5">
                  <c:v>9.2931196983977387</c:v>
                </c:pt>
                <c:pt idx="6">
                  <c:v>10.160226201696512</c:v>
                </c:pt>
              </c:numCache>
            </c:numRef>
          </c:val>
        </c:ser>
        <c:dLbls/>
        <c:axId val="39069568"/>
        <c:axId val="39071104"/>
      </c:barChart>
      <c:catAx>
        <c:axId val="39069568"/>
        <c:scaling>
          <c:orientation val="maxMin"/>
        </c:scaling>
        <c:axPos val="b"/>
        <c:tickLblPos val="nextTo"/>
        <c:txPr>
          <a:bodyPr/>
          <a:lstStyle/>
          <a:p>
            <a:pPr>
              <a:defRPr lang="ar-IQ" b="1"/>
            </a:pPr>
            <a:endParaRPr lang="en-US"/>
          </a:p>
        </c:txPr>
        <c:crossAx val="39071104"/>
        <c:crosses val="autoZero"/>
        <c:auto val="1"/>
        <c:lblAlgn val="ctr"/>
        <c:lblOffset val="100"/>
      </c:catAx>
      <c:valAx>
        <c:axId val="39071104"/>
        <c:scaling>
          <c:orientation val="minMax"/>
        </c:scaling>
        <c:axPos val="r"/>
        <c:majorGridlines/>
        <c:numFmt formatCode="General" sourceLinked="1"/>
        <c:tickLblPos val="high"/>
        <c:txPr>
          <a:bodyPr/>
          <a:lstStyle/>
          <a:p>
            <a:pPr>
              <a:defRPr lang="ar-IQ" b="1"/>
            </a:pPr>
            <a:endParaRPr lang="en-US"/>
          </a:p>
        </c:txPr>
        <c:crossAx val="39069568"/>
        <c:crosses val="autoZero"/>
        <c:crossBetween val="between"/>
      </c:valAx>
    </c:plotArea>
    <c:plotVisOnly val="1"/>
    <c:dispBlanksAs val="gap"/>
  </c:chart>
  <c:spPr>
    <a:ln>
      <a:solidFill>
        <a:schemeClr val="accent1"/>
      </a:solidFill>
    </a:ln>
  </c:spPr>
  <c:printSettings>
    <c:headerFooter/>
    <c:pageMargins b="0.75000000000000011" l="0.70000000000000007" r="0.70000000000000007" t="0.75000000000000011" header="0.30000000000000004" footer="0.30000000000000004"/>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444500</xdr:colOff>
      <xdr:row>19</xdr:row>
      <xdr:rowOff>158749</xdr:rowOff>
    </xdr:from>
    <xdr:to>
      <xdr:col>9</xdr:col>
      <xdr:colOff>682625</xdr:colOff>
      <xdr:row>35</xdr:row>
      <xdr:rowOff>47624</xdr:rowOff>
    </xdr:to>
    <xdr:graphicFrame macro="">
      <xdr:nvGraphicFramePr>
        <xdr:cNvPr id="2" name="مخطط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580;&#1583;&#1575;&#1608;&#1604;%20&#1578;&#1602;&#1585;&#1610;&#1585;%20&#1575;&#1604;&#1576;&#1585;&#1610;&#1583;%20&#1608;&#1575;&#1604;&#1575;&#1578;&#1589;&#1575;&#1604;&#1575;&#1578;%20&#1604;&#1587;&#1606;&#1577;%2020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ج11"/>
      <sheetName val="ج12"/>
      <sheetName val="ج13"/>
      <sheetName val="ج14"/>
      <sheetName val="ج15"/>
      <sheetName val="ج16"/>
      <sheetName val="17ج"/>
      <sheetName val="ج18"/>
      <sheetName val="ج19"/>
      <sheetName val="20-21-22"/>
      <sheetName val="شكل 1و2"/>
      <sheetName val="28-29-30-"/>
      <sheetName val="31-32-"/>
      <sheetName val="33-34-35"/>
      <sheetName val="36-37-38-"/>
      <sheetName val="25-26-27"/>
      <sheetName val="39-40-41"/>
      <sheetName val="23-24"/>
      <sheetName val="ورقة1"/>
      <sheetName val="ورقة2"/>
      <sheetName val="ج10"/>
      <sheetName val="ج3"/>
      <sheetName val="ج4"/>
      <sheetName val="ج5"/>
      <sheetName val="ج6"/>
      <sheetName val="ج7"/>
      <sheetName val="ج8"/>
      <sheetName val="ج9"/>
    </sheetNames>
    <sheetDataSet>
      <sheetData sheetId="0"/>
      <sheetData sheetId="1"/>
      <sheetData sheetId="2"/>
      <sheetData sheetId="3"/>
      <sheetData sheetId="4"/>
      <sheetData sheetId="5"/>
      <sheetData sheetId="6"/>
      <sheetData sheetId="7"/>
      <sheetData sheetId="8">
        <row r="19">
          <cell r="A19">
            <v>2015</v>
          </cell>
        </row>
      </sheetData>
      <sheetData sheetId="9"/>
      <sheetData sheetId="10"/>
      <sheetData sheetId="11"/>
      <sheetData sheetId="12"/>
      <sheetData sheetId="13"/>
      <sheetData sheetId="14">
        <row r="9">
          <cell r="P9" t="str">
            <v>نينوى</v>
          </cell>
        </row>
      </sheetData>
      <sheetData sheetId="15">
        <row r="56">
          <cell r="A56" t="str">
            <v>كركوك</v>
          </cell>
        </row>
      </sheetData>
      <sheetData sheetId="16"/>
      <sheetData sheetId="17"/>
      <sheetData sheetId="18">
        <row r="38">
          <cell r="A38" t="str">
            <v xml:space="preserve">اسيا </v>
          </cell>
          <cell r="B38">
            <v>3.7700282752120637</v>
          </cell>
        </row>
        <row r="39">
          <cell r="A39" t="str">
            <v>اوروبا</v>
          </cell>
          <cell r="B39">
            <v>42.73327049952875</v>
          </cell>
        </row>
        <row r="40">
          <cell r="A40" t="str">
            <v>افريقيا</v>
          </cell>
          <cell r="B40">
            <v>0.13195098963242224</v>
          </cell>
        </row>
        <row r="41">
          <cell r="A41" t="str">
            <v>امريكا الشمالية</v>
          </cell>
          <cell r="B41">
            <v>33.704052780395855</v>
          </cell>
        </row>
        <row r="42">
          <cell r="A42" t="str">
            <v>امريكا الجنوبية</v>
          </cell>
          <cell r="B42">
            <v>0.20735155513666353</v>
          </cell>
        </row>
        <row r="43">
          <cell r="A43" t="str">
            <v>استراليا</v>
          </cell>
          <cell r="B43">
            <v>9.2931196983977387</v>
          </cell>
        </row>
        <row r="44">
          <cell r="A44" t="str">
            <v>الدول العربية</v>
          </cell>
          <cell r="B44">
            <v>10.160226201696512</v>
          </cell>
        </row>
      </sheetData>
      <sheetData sheetId="19">
        <row r="28">
          <cell r="A28" t="str">
            <v xml:space="preserve">اسيا </v>
          </cell>
        </row>
      </sheetData>
      <sheetData sheetId="20"/>
      <sheetData sheetId="21"/>
      <sheetData sheetId="22">
        <row r="29">
          <cell r="N29" t="str">
            <v>اتصالنا</v>
          </cell>
        </row>
      </sheetData>
      <sheetData sheetId="23">
        <row r="36">
          <cell r="N36" t="str">
            <v>زين  ( عراقنا + اثير )</v>
          </cell>
        </row>
      </sheetData>
      <sheetData sheetId="24"/>
      <sheetData sheetId="25"/>
      <sheetData sheetId="26">
        <row r="4">
          <cell r="A4" t="str">
            <v>نينوى</v>
          </cell>
        </row>
      </sheetData>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5" tint="-0.249977111117893"/>
  </sheetPr>
  <dimension ref="A2:K35"/>
  <sheetViews>
    <sheetView rightToLeft="1" view="pageBreakPreview" zoomScale="60" workbookViewId="0">
      <selection activeCell="A2" sqref="A2:J2"/>
    </sheetView>
  </sheetViews>
  <sheetFormatPr defaultColWidth="9" defaultRowHeight="14.25"/>
  <cols>
    <col min="1" max="1" width="13.7109375" style="1" customWidth="1"/>
    <col min="2" max="2" width="12.28515625" style="1" customWidth="1"/>
    <col min="3" max="3" width="10.140625" style="1" bestFit="1" customWidth="1"/>
    <col min="4" max="4" width="9" style="1"/>
    <col min="5" max="5" width="11.7109375" style="1" customWidth="1"/>
    <col min="6" max="6" width="11.42578125" style="1" customWidth="1"/>
    <col min="7" max="7" width="12.140625" style="1" customWidth="1"/>
    <col min="8" max="9" width="9" style="1"/>
    <col min="10" max="10" width="23.28515625" style="1" customWidth="1"/>
    <col min="11" max="11" width="11.85546875" style="1" customWidth="1"/>
    <col min="12" max="16384" width="9" style="1"/>
  </cols>
  <sheetData>
    <row r="2" spans="1:11" ht="18">
      <c r="A2" s="34" t="s">
        <v>35</v>
      </c>
      <c r="B2" s="34"/>
      <c r="C2" s="34"/>
      <c r="D2" s="34"/>
      <c r="E2" s="34"/>
      <c r="F2" s="34"/>
      <c r="G2" s="34"/>
      <c r="H2" s="34"/>
      <c r="I2" s="34"/>
      <c r="J2" s="34"/>
      <c r="K2" s="8"/>
    </row>
    <row r="3" spans="1:11" ht="18">
      <c r="A3" s="34" t="s">
        <v>34</v>
      </c>
      <c r="B3" s="34"/>
      <c r="C3" s="34"/>
      <c r="D3" s="34"/>
      <c r="E3" s="34"/>
      <c r="F3" s="34"/>
      <c r="G3" s="34"/>
      <c r="H3" s="34"/>
      <c r="I3" s="34"/>
      <c r="J3" s="34"/>
      <c r="K3" s="34"/>
    </row>
    <row r="4" spans="1:11" ht="16.5" thickBot="1">
      <c r="A4" s="40" t="s">
        <v>33</v>
      </c>
      <c r="B4" s="40"/>
      <c r="C4" s="27"/>
      <c r="D4" s="27"/>
      <c r="E4" s="27"/>
      <c r="F4" s="27"/>
      <c r="G4" s="27"/>
      <c r="H4" s="27"/>
      <c r="I4" s="27"/>
      <c r="J4" s="26" t="s">
        <v>32</v>
      </c>
      <c r="K4" s="8"/>
    </row>
    <row r="5" spans="1:11" ht="33" customHeight="1">
      <c r="A5" s="38" t="s">
        <v>31</v>
      </c>
      <c r="B5" s="35" t="s">
        <v>30</v>
      </c>
      <c r="C5" s="35" t="s">
        <v>29</v>
      </c>
      <c r="D5" s="35" t="s">
        <v>28</v>
      </c>
      <c r="E5" s="43"/>
      <c r="F5" s="35" t="s">
        <v>27</v>
      </c>
      <c r="G5" s="35"/>
      <c r="H5" s="35"/>
      <c r="I5" s="35" t="s">
        <v>26</v>
      </c>
      <c r="J5" s="35" t="s">
        <v>25</v>
      </c>
      <c r="K5" s="8"/>
    </row>
    <row r="6" spans="1:11" ht="56.25" customHeight="1" thickBot="1">
      <c r="A6" s="39"/>
      <c r="B6" s="36"/>
      <c r="C6" s="36"/>
      <c r="D6" s="25" t="s">
        <v>24</v>
      </c>
      <c r="E6" s="25" t="s">
        <v>23</v>
      </c>
      <c r="F6" s="25" t="s">
        <v>24</v>
      </c>
      <c r="G6" s="25" t="s">
        <v>23</v>
      </c>
      <c r="H6" s="25" t="s">
        <v>22</v>
      </c>
      <c r="I6" s="36"/>
      <c r="J6" s="36"/>
      <c r="K6" s="8"/>
    </row>
    <row r="7" spans="1:11" ht="27" customHeight="1" thickTop="1">
      <c r="A7" s="24" t="s">
        <v>21</v>
      </c>
      <c r="B7" s="22">
        <v>200</v>
      </c>
      <c r="C7" s="23">
        <f>B7/B14*100</f>
        <v>3.7700282752120637</v>
      </c>
      <c r="D7" s="22">
        <v>728</v>
      </c>
      <c r="E7" s="22">
        <v>3579</v>
      </c>
      <c r="F7" s="22">
        <v>2425</v>
      </c>
      <c r="G7" s="22">
        <v>224</v>
      </c>
      <c r="H7" s="22">
        <v>449</v>
      </c>
      <c r="I7" s="22">
        <v>68</v>
      </c>
      <c r="J7" s="21" t="s">
        <v>20</v>
      </c>
      <c r="K7" s="8"/>
    </row>
    <row r="8" spans="1:11" ht="27" customHeight="1">
      <c r="A8" s="20" t="s">
        <v>19</v>
      </c>
      <c r="B8" s="18">
        <v>2267</v>
      </c>
      <c r="C8" s="19">
        <f>B8/B14*100</f>
        <v>42.73327049952875</v>
      </c>
      <c r="D8" s="18">
        <v>2369</v>
      </c>
      <c r="E8" s="18">
        <v>4807</v>
      </c>
      <c r="F8" s="18">
        <v>4096</v>
      </c>
      <c r="G8" s="18">
        <v>866</v>
      </c>
      <c r="H8" s="18">
        <v>611</v>
      </c>
      <c r="I8" s="18">
        <v>55</v>
      </c>
      <c r="J8" s="17" t="s">
        <v>18</v>
      </c>
      <c r="K8" s="8"/>
    </row>
    <row r="9" spans="1:11" ht="27" customHeight="1">
      <c r="A9" s="20" t="s">
        <v>17</v>
      </c>
      <c r="B9" s="18">
        <v>7</v>
      </c>
      <c r="C9" s="19">
        <f>B9/B14*100</f>
        <v>0.13195098963242224</v>
      </c>
      <c r="D9" s="18">
        <v>110</v>
      </c>
      <c r="E9" s="18">
        <v>726</v>
      </c>
      <c r="F9" s="18">
        <v>76</v>
      </c>
      <c r="G9" s="18">
        <v>2</v>
      </c>
      <c r="H9" s="18">
        <v>4</v>
      </c>
      <c r="I9" s="18">
        <v>3</v>
      </c>
      <c r="J9" s="17" t="s">
        <v>16</v>
      </c>
      <c r="K9" s="8"/>
    </row>
    <row r="10" spans="1:11" ht="27" customHeight="1">
      <c r="A10" s="20" t="s">
        <v>15</v>
      </c>
      <c r="B10" s="18">
        <v>1788</v>
      </c>
      <c r="C10" s="19">
        <f>B10/B14*100</f>
        <v>33.704052780395855</v>
      </c>
      <c r="D10" s="18">
        <v>465</v>
      </c>
      <c r="E10" s="18">
        <v>3668</v>
      </c>
      <c r="F10" s="18">
        <v>1111</v>
      </c>
      <c r="G10" s="18">
        <v>667</v>
      </c>
      <c r="H10" s="18">
        <v>303</v>
      </c>
      <c r="I10" s="18">
        <v>48</v>
      </c>
      <c r="J10" s="17" t="s">
        <v>14</v>
      </c>
      <c r="K10" s="8"/>
    </row>
    <row r="11" spans="1:11" ht="27" customHeight="1">
      <c r="A11" s="20" t="s">
        <v>13</v>
      </c>
      <c r="B11" s="18">
        <v>11</v>
      </c>
      <c r="C11" s="19">
        <f>B11/B14*100</f>
        <v>0.20735155513666353</v>
      </c>
      <c r="D11" s="18">
        <v>173</v>
      </c>
      <c r="E11" s="18">
        <v>19</v>
      </c>
      <c r="F11" s="18">
        <v>122</v>
      </c>
      <c r="G11" s="18">
        <v>7</v>
      </c>
      <c r="H11" s="18">
        <v>4</v>
      </c>
      <c r="I11" s="18">
        <v>0</v>
      </c>
      <c r="J11" s="17" t="s">
        <v>12</v>
      </c>
      <c r="K11" s="8"/>
    </row>
    <row r="12" spans="1:11" ht="27" customHeight="1">
      <c r="A12" s="20" t="s">
        <v>11</v>
      </c>
      <c r="B12" s="18">
        <v>493</v>
      </c>
      <c r="C12" s="19">
        <f>B12/B14*100</f>
        <v>9.2931196983977387</v>
      </c>
      <c r="D12" s="18">
        <v>184</v>
      </c>
      <c r="E12" s="18">
        <v>448</v>
      </c>
      <c r="F12" s="18">
        <v>344</v>
      </c>
      <c r="G12" s="18">
        <v>62</v>
      </c>
      <c r="H12" s="18">
        <v>82</v>
      </c>
      <c r="I12" s="18">
        <v>5</v>
      </c>
      <c r="J12" s="17" t="s">
        <v>10</v>
      </c>
      <c r="K12" s="8"/>
    </row>
    <row r="13" spans="1:11" ht="27" customHeight="1" thickBot="1">
      <c r="A13" s="16" t="s">
        <v>9</v>
      </c>
      <c r="B13" s="14">
        <v>539</v>
      </c>
      <c r="C13" s="15">
        <f>B13/B14*100</f>
        <v>10.160226201696512</v>
      </c>
      <c r="D13" s="14">
        <v>1074</v>
      </c>
      <c r="E13" s="14">
        <v>8836</v>
      </c>
      <c r="F13" s="14">
        <v>2600</v>
      </c>
      <c r="G13" s="14">
        <v>1581</v>
      </c>
      <c r="H13" s="14">
        <v>244</v>
      </c>
      <c r="I13" s="14">
        <v>87</v>
      </c>
      <c r="J13" s="13" t="s">
        <v>8</v>
      </c>
      <c r="K13" s="8"/>
    </row>
    <row r="14" spans="1:11" ht="27" customHeight="1" thickBot="1">
      <c r="A14" s="12" t="s">
        <v>7</v>
      </c>
      <c r="B14" s="10">
        <f>SUM(B7:B13)</f>
        <v>5305</v>
      </c>
      <c r="C14" s="11">
        <f>SUM(C7:C13)</f>
        <v>100.00000000000001</v>
      </c>
      <c r="D14" s="10">
        <v>5103</v>
      </c>
      <c r="E14" s="10">
        <f>SUM(E7:E13)</f>
        <v>22083</v>
      </c>
      <c r="F14" s="10">
        <f>SUM(F7:F13)</f>
        <v>10774</v>
      </c>
      <c r="G14" s="10">
        <f>SUM(G7:G13)</f>
        <v>3409</v>
      </c>
      <c r="H14" s="10">
        <f>SUM(H7:H13)</f>
        <v>1697</v>
      </c>
      <c r="I14" s="10">
        <f>SUM(I7:I13)</f>
        <v>266</v>
      </c>
      <c r="J14" s="9" t="s">
        <v>6</v>
      </c>
      <c r="K14" s="8"/>
    </row>
    <row r="15" spans="1:11" ht="24.75" customHeight="1">
      <c r="A15" s="37" t="s">
        <v>5</v>
      </c>
      <c r="B15" s="37"/>
      <c r="C15" s="37"/>
      <c r="D15" s="37"/>
      <c r="E15" s="7"/>
      <c r="F15" s="5"/>
      <c r="G15" s="5"/>
      <c r="H15" s="5"/>
      <c r="I15" s="42" t="s">
        <v>4</v>
      </c>
      <c r="J15" s="42"/>
      <c r="K15" s="5"/>
    </row>
    <row r="16" spans="1:11" ht="6" customHeight="1">
      <c r="A16" s="7"/>
      <c r="B16" s="7"/>
      <c r="C16" s="7"/>
      <c r="D16" s="7"/>
      <c r="E16" s="7"/>
      <c r="F16" s="5"/>
      <c r="G16" s="5"/>
      <c r="H16" s="5"/>
      <c r="I16" s="5"/>
      <c r="J16" s="6"/>
      <c r="K16" s="5"/>
    </row>
    <row r="17" spans="1:11" ht="15.75">
      <c r="A17" s="41" t="s">
        <v>3</v>
      </c>
      <c r="B17" s="41"/>
      <c r="C17" s="5"/>
      <c r="D17" s="5"/>
      <c r="E17" s="5"/>
      <c r="F17" s="5"/>
      <c r="G17" s="5"/>
      <c r="H17" s="5"/>
      <c r="I17" s="5"/>
      <c r="J17" s="4" t="s">
        <v>2</v>
      </c>
      <c r="K17" s="3"/>
    </row>
    <row r="18" spans="1:11" ht="15.75">
      <c r="A18" s="32" t="s">
        <v>1</v>
      </c>
      <c r="B18" s="32"/>
      <c r="C18" s="32"/>
      <c r="D18" s="32"/>
      <c r="E18" s="32"/>
      <c r="F18" s="32"/>
      <c r="G18" s="32"/>
      <c r="H18" s="32"/>
      <c r="I18" s="32"/>
      <c r="J18" s="32"/>
      <c r="K18" s="32"/>
    </row>
    <row r="19" spans="1:11">
      <c r="A19" s="33" t="s">
        <v>0</v>
      </c>
      <c r="B19" s="33"/>
      <c r="C19" s="33"/>
      <c r="D19" s="33"/>
      <c r="E19" s="33"/>
      <c r="F19" s="33"/>
      <c r="G19" s="33"/>
      <c r="H19" s="33"/>
      <c r="I19" s="33"/>
      <c r="J19" s="33"/>
      <c r="K19" s="33"/>
    </row>
    <row r="20" spans="1:11">
      <c r="A20" s="2"/>
      <c r="B20" s="2"/>
      <c r="C20" s="2"/>
      <c r="D20" s="2"/>
      <c r="E20" s="2"/>
      <c r="F20" s="2"/>
      <c r="G20" s="2"/>
      <c r="H20" s="2"/>
      <c r="I20" s="2"/>
      <c r="J20" s="2"/>
      <c r="K20" s="2"/>
    </row>
    <row r="21" spans="1:11">
      <c r="A21" s="2"/>
      <c r="B21" s="2"/>
      <c r="C21" s="2"/>
      <c r="D21" s="2"/>
      <c r="E21" s="2"/>
      <c r="F21" s="2"/>
      <c r="G21" s="2"/>
      <c r="H21" s="2"/>
      <c r="I21" s="2"/>
      <c r="J21" s="2"/>
      <c r="K21" s="2"/>
    </row>
    <row r="22" spans="1:11">
      <c r="A22" s="2"/>
      <c r="B22" s="2"/>
      <c r="C22" s="2"/>
      <c r="D22" s="2"/>
      <c r="E22" s="2"/>
      <c r="F22" s="2"/>
      <c r="G22" s="2"/>
      <c r="H22" s="2"/>
      <c r="I22" s="2"/>
      <c r="J22" s="2"/>
      <c r="K22" s="2"/>
    </row>
    <row r="23" spans="1:11">
      <c r="A23" s="2"/>
      <c r="B23" s="2"/>
      <c r="C23" s="2"/>
      <c r="D23" s="2"/>
      <c r="E23" s="2"/>
      <c r="F23" s="2"/>
      <c r="G23" s="2"/>
      <c r="H23" s="2"/>
      <c r="I23" s="2"/>
      <c r="J23" s="2"/>
      <c r="K23" s="2"/>
    </row>
    <row r="24" spans="1:11">
      <c r="A24" s="2"/>
      <c r="B24" s="2"/>
      <c r="C24" s="2"/>
      <c r="D24" s="2"/>
      <c r="E24" s="2"/>
      <c r="F24" s="2"/>
      <c r="G24" s="2"/>
      <c r="H24" s="2"/>
      <c r="I24" s="2"/>
      <c r="J24" s="2"/>
      <c r="K24" s="2"/>
    </row>
    <row r="25" spans="1:11">
      <c r="A25" s="2"/>
      <c r="B25" s="2"/>
      <c r="C25" s="2"/>
      <c r="D25" s="2"/>
      <c r="E25" s="2"/>
      <c r="F25" s="2"/>
      <c r="G25" s="2"/>
      <c r="H25" s="2"/>
      <c r="I25" s="2"/>
      <c r="J25" s="2"/>
      <c r="K25" s="2"/>
    </row>
    <row r="26" spans="1:11">
      <c r="A26" s="2"/>
      <c r="B26" s="2"/>
      <c r="C26" s="2"/>
      <c r="D26" s="2"/>
      <c r="E26" s="2"/>
      <c r="F26" s="2"/>
      <c r="G26" s="2"/>
      <c r="H26" s="2"/>
      <c r="I26" s="2"/>
      <c r="J26" s="2"/>
      <c r="K26" s="2"/>
    </row>
    <row r="27" spans="1:11">
      <c r="A27" s="2"/>
      <c r="B27" s="2"/>
      <c r="C27" s="2"/>
      <c r="D27" s="2"/>
      <c r="E27" s="2"/>
      <c r="F27" s="2"/>
      <c r="G27" s="2"/>
      <c r="H27" s="2"/>
      <c r="I27" s="2"/>
      <c r="J27" s="2"/>
      <c r="K27" s="2"/>
    </row>
    <row r="28" spans="1:11">
      <c r="A28" s="2"/>
      <c r="B28" s="2"/>
      <c r="C28" s="2"/>
      <c r="D28" s="2"/>
      <c r="E28" s="2"/>
      <c r="F28" s="2"/>
      <c r="G28" s="2"/>
      <c r="H28" s="2"/>
      <c r="I28" s="2"/>
      <c r="J28" s="2"/>
      <c r="K28" s="2"/>
    </row>
    <row r="29" spans="1:11">
      <c r="A29" s="2"/>
      <c r="B29" s="2"/>
      <c r="C29" s="2"/>
      <c r="D29" s="2"/>
      <c r="E29" s="2"/>
      <c r="F29" s="2"/>
      <c r="G29" s="2"/>
      <c r="H29" s="2"/>
      <c r="I29" s="2"/>
      <c r="J29" s="2"/>
      <c r="K29" s="2"/>
    </row>
    <row r="30" spans="1:11">
      <c r="A30" s="2"/>
      <c r="B30" s="2"/>
      <c r="C30" s="2"/>
      <c r="D30" s="2"/>
      <c r="E30" s="2"/>
      <c r="F30" s="2"/>
      <c r="G30" s="2"/>
      <c r="H30" s="2"/>
      <c r="I30" s="2"/>
      <c r="J30" s="2"/>
      <c r="K30" s="2"/>
    </row>
    <row r="31" spans="1:11">
      <c r="A31" s="2"/>
      <c r="B31" s="2"/>
      <c r="C31" s="2"/>
      <c r="D31" s="2"/>
      <c r="E31" s="2"/>
      <c r="F31" s="2"/>
      <c r="G31" s="2"/>
      <c r="H31" s="2"/>
      <c r="I31" s="2"/>
      <c r="J31" s="2"/>
      <c r="K31" s="2"/>
    </row>
    <row r="32" spans="1:11">
      <c r="A32" s="2"/>
      <c r="B32" s="2"/>
      <c r="C32" s="2"/>
      <c r="D32" s="2"/>
      <c r="E32" s="2"/>
      <c r="F32" s="2"/>
      <c r="G32" s="2"/>
      <c r="H32" s="2"/>
      <c r="I32" s="2"/>
      <c r="J32" s="2"/>
      <c r="K32" s="2"/>
    </row>
    <row r="33" spans="1:11">
      <c r="A33" s="2"/>
      <c r="B33" s="2"/>
      <c r="C33" s="2"/>
      <c r="D33" s="2"/>
      <c r="E33" s="2"/>
      <c r="F33" s="2"/>
      <c r="G33" s="2"/>
      <c r="H33" s="2"/>
      <c r="I33" s="2"/>
      <c r="J33" s="2"/>
      <c r="K33" s="2"/>
    </row>
    <row r="34" spans="1:11">
      <c r="A34" s="2"/>
      <c r="B34" s="2"/>
      <c r="C34" s="2"/>
      <c r="D34" s="2"/>
      <c r="E34" s="2"/>
      <c r="F34" s="2"/>
      <c r="G34" s="2"/>
      <c r="H34" s="2"/>
      <c r="I34" s="2"/>
      <c r="J34" s="2"/>
      <c r="K34" s="2"/>
    </row>
    <row r="35" spans="1:11">
      <c r="A35" s="2"/>
      <c r="B35" s="2"/>
      <c r="C35" s="2"/>
      <c r="D35" s="2"/>
      <c r="E35" s="2"/>
      <c r="F35" s="2"/>
      <c r="G35" s="2"/>
      <c r="H35" s="2"/>
      <c r="I35" s="2"/>
      <c r="J35" s="2"/>
      <c r="K35" s="2"/>
    </row>
  </sheetData>
  <mergeCells count="15">
    <mergeCell ref="A18:K18"/>
    <mergeCell ref="A19:K19"/>
    <mergeCell ref="A2:J2"/>
    <mergeCell ref="F5:H5"/>
    <mergeCell ref="I5:I6"/>
    <mergeCell ref="A15:D15"/>
    <mergeCell ref="A5:A6"/>
    <mergeCell ref="C5:C6"/>
    <mergeCell ref="A3:K3"/>
    <mergeCell ref="J5:J6"/>
    <mergeCell ref="B5:B6"/>
    <mergeCell ref="A4:B4"/>
    <mergeCell ref="A17:B17"/>
    <mergeCell ref="I15:J15"/>
    <mergeCell ref="D5:E5"/>
  </mergeCells>
  <pageMargins left="0.70866141732283472" right="1.67" top="0.27559055118110237" bottom="0.35433070866141736" header="0.19685039370078741" footer="0.19685039370078741"/>
  <pageSetup paperSize="9" scale="80" orientation="landscape" r:id="rId1"/>
  <headerFooter>
    <oddFooter>&amp;C21</oddFooter>
  </headerFooter>
  <drawing r:id="rId2"/>
</worksheet>
</file>

<file path=xl/worksheets/sheet10.xml><?xml version="1.0" encoding="utf-8"?>
<worksheet xmlns="http://schemas.openxmlformats.org/spreadsheetml/2006/main" xmlns:r="http://schemas.openxmlformats.org/officeDocument/2006/relationships">
  <dimension ref="A1:I27"/>
  <sheetViews>
    <sheetView rightToLeft="1" workbookViewId="0">
      <selection sqref="A1:I1048576"/>
    </sheetView>
  </sheetViews>
  <sheetFormatPr defaultRowHeight="15"/>
  <cols>
    <col min="1" max="1" width="12.42578125" style="1" customWidth="1"/>
    <col min="2" max="2" width="13" style="1" customWidth="1"/>
    <col min="3" max="3" width="14.28515625" style="1" bestFit="1" customWidth="1"/>
    <col min="4" max="4" width="11.42578125" style="1" customWidth="1"/>
    <col min="5" max="5" width="17.42578125" style="1" customWidth="1"/>
    <col min="6" max="6" width="13.85546875" style="1" bestFit="1" customWidth="1"/>
    <col min="7" max="7" width="12.42578125" style="1" bestFit="1" customWidth="1"/>
    <col min="8" max="8" width="14.42578125" style="1" customWidth="1"/>
    <col min="9" max="9" width="19.7109375" style="1" customWidth="1"/>
  </cols>
  <sheetData>
    <row r="1" spans="1:9" ht="20.25">
      <c r="A1" s="181" t="s">
        <v>181</v>
      </c>
      <c r="B1" s="181"/>
      <c r="C1" s="181"/>
      <c r="D1" s="181"/>
      <c r="E1" s="181"/>
      <c r="F1" s="181"/>
      <c r="G1" s="181"/>
      <c r="H1" s="181"/>
      <c r="I1" s="181"/>
    </row>
    <row r="2" spans="1:9" ht="20.25">
      <c r="A2" s="181" t="s">
        <v>182</v>
      </c>
      <c r="B2" s="181"/>
      <c r="C2" s="181"/>
      <c r="D2" s="181"/>
      <c r="E2" s="181"/>
      <c r="F2" s="181"/>
      <c r="G2" s="181"/>
      <c r="H2" s="181"/>
      <c r="I2" s="181"/>
    </row>
    <row r="3" spans="1:9" ht="18.75" thickBot="1">
      <c r="A3" s="182" t="s">
        <v>183</v>
      </c>
      <c r="B3" s="182"/>
      <c r="C3" s="182"/>
      <c r="D3" s="182"/>
      <c r="E3" s="182"/>
      <c r="F3" s="182"/>
      <c r="G3" s="182"/>
      <c r="H3" s="182"/>
      <c r="I3" s="183" t="s">
        <v>184</v>
      </c>
    </row>
    <row r="4" spans="1:9" ht="18">
      <c r="A4" s="184" t="s">
        <v>185</v>
      </c>
      <c r="B4" s="185" t="s">
        <v>186</v>
      </c>
      <c r="C4" s="185" t="s">
        <v>187</v>
      </c>
      <c r="D4" s="185"/>
      <c r="E4" s="185"/>
      <c r="F4" s="185" t="s">
        <v>188</v>
      </c>
      <c r="G4" s="185" t="s">
        <v>189</v>
      </c>
      <c r="H4" s="185" t="s">
        <v>190</v>
      </c>
      <c r="I4" s="186" t="s">
        <v>153</v>
      </c>
    </row>
    <row r="5" spans="1:9" ht="90.75" thickBot="1">
      <c r="A5" s="187"/>
      <c r="B5" s="188"/>
      <c r="C5" s="189" t="s">
        <v>191</v>
      </c>
      <c r="D5" s="189" t="s">
        <v>192</v>
      </c>
      <c r="E5" s="189" t="s">
        <v>193</v>
      </c>
      <c r="F5" s="188"/>
      <c r="G5" s="188"/>
      <c r="H5" s="188"/>
      <c r="I5" s="190"/>
    </row>
    <row r="6" spans="1:9" ht="18.75" thickTop="1">
      <c r="A6" s="191" t="s">
        <v>64</v>
      </c>
      <c r="B6" s="192">
        <v>42</v>
      </c>
      <c r="C6" s="193">
        <v>81174</v>
      </c>
      <c r="D6" s="193">
        <v>10767</v>
      </c>
      <c r="E6" s="193">
        <v>4279</v>
      </c>
      <c r="F6" s="193">
        <f t="shared" ref="F6:F21" si="0">SUM(C6:E6)</f>
        <v>96220</v>
      </c>
      <c r="G6" s="193">
        <v>95744</v>
      </c>
      <c r="H6" s="193">
        <f>F6+G6</f>
        <v>191964</v>
      </c>
      <c r="I6" s="192" t="s">
        <v>65</v>
      </c>
    </row>
    <row r="7" spans="1:9" ht="18">
      <c r="A7" s="194" t="s">
        <v>66</v>
      </c>
      <c r="B7" s="195">
        <v>17</v>
      </c>
      <c r="C7" s="196">
        <v>36662</v>
      </c>
      <c r="D7" s="196">
        <v>3724</v>
      </c>
      <c r="E7" s="196">
        <v>2963</v>
      </c>
      <c r="F7" s="196">
        <f t="shared" si="0"/>
        <v>43349</v>
      </c>
      <c r="G7" s="196">
        <v>38251</v>
      </c>
      <c r="H7" s="196">
        <f t="shared" ref="H7:H21" si="1">G7+F7</f>
        <v>81600</v>
      </c>
      <c r="I7" s="195" t="s">
        <v>67</v>
      </c>
    </row>
    <row r="8" spans="1:9" ht="18">
      <c r="A8" s="194" t="s">
        <v>68</v>
      </c>
      <c r="B8" s="195">
        <v>27</v>
      </c>
      <c r="C8" s="196">
        <v>67278</v>
      </c>
      <c r="D8" s="196">
        <v>1874</v>
      </c>
      <c r="E8" s="196">
        <v>1409</v>
      </c>
      <c r="F8" s="196">
        <f t="shared" si="0"/>
        <v>70561</v>
      </c>
      <c r="G8" s="196">
        <v>123877</v>
      </c>
      <c r="H8" s="196">
        <f t="shared" si="1"/>
        <v>194438</v>
      </c>
      <c r="I8" s="195" t="s">
        <v>69</v>
      </c>
    </row>
    <row r="9" spans="1:9" ht="18">
      <c r="A9" s="197" t="s">
        <v>70</v>
      </c>
      <c r="B9" s="195">
        <v>42</v>
      </c>
      <c r="C9" s="196">
        <v>87055</v>
      </c>
      <c r="D9" s="196">
        <v>2971</v>
      </c>
      <c r="E9" s="196">
        <v>2299</v>
      </c>
      <c r="F9" s="196">
        <f t="shared" si="0"/>
        <v>92325</v>
      </c>
      <c r="G9" s="196">
        <v>35033</v>
      </c>
      <c r="H9" s="196">
        <f t="shared" si="1"/>
        <v>127358</v>
      </c>
      <c r="I9" s="195" t="s">
        <v>71</v>
      </c>
    </row>
    <row r="10" spans="1:9" ht="18">
      <c r="A10" s="194" t="s">
        <v>72</v>
      </c>
      <c r="B10" s="195">
        <v>37</v>
      </c>
      <c r="C10" s="196">
        <v>356365</v>
      </c>
      <c r="D10" s="196">
        <v>69565</v>
      </c>
      <c r="E10" s="196">
        <v>21795</v>
      </c>
      <c r="F10" s="196">
        <f t="shared" si="0"/>
        <v>447725</v>
      </c>
      <c r="G10" s="196">
        <v>237967</v>
      </c>
      <c r="H10" s="196">
        <f t="shared" si="1"/>
        <v>685692</v>
      </c>
      <c r="I10" s="195" t="s">
        <v>73</v>
      </c>
    </row>
    <row r="11" spans="1:9" ht="18">
      <c r="A11" s="194" t="s">
        <v>74</v>
      </c>
      <c r="B11" s="195">
        <v>19</v>
      </c>
      <c r="C11" s="196">
        <v>93080</v>
      </c>
      <c r="D11" s="196">
        <v>3394</v>
      </c>
      <c r="E11" s="196">
        <v>4796</v>
      </c>
      <c r="F11" s="196">
        <f t="shared" si="0"/>
        <v>101270</v>
      </c>
      <c r="G11" s="196">
        <v>52394</v>
      </c>
      <c r="H11" s="196">
        <f t="shared" si="1"/>
        <v>153664</v>
      </c>
      <c r="I11" s="195" t="s">
        <v>75</v>
      </c>
    </row>
    <row r="12" spans="1:9" ht="18">
      <c r="A12" s="194" t="s">
        <v>76</v>
      </c>
      <c r="B12" s="195">
        <v>9</v>
      </c>
      <c r="C12" s="196">
        <v>29479</v>
      </c>
      <c r="D12" s="196">
        <v>3758</v>
      </c>
      <c r="E12" s="196">
        <v>1613</v>
      </c>
      <c r="F12" s="196">
        <f t="shared" si="0"/>
        <v>34850</v>
      </c>
      <c r="G12" s="196">
        <v>29542</v>
      </c>
      <c r="H12" s="196">
        <f t="shared" si="1"/>
        <v>64392</v>
      </c>
      <c r="I12" s="195" t="s">
        <v>77</v>
      </c>
    </row>
    <row r="13" spans="1:9" ht="18">
      <c r="A13" s="194" t="s">
        <v>78</v>
      </c>
      <c r="B13" s="195">
        <v>15</v>
      </c>
      <c r="C13" s="196">
        <v>28653</v>
      </c>
      <c r="D13" s="196">
        <v>2772</v>
      </c>
      <c r="E13" s="196">
        <v>1490</v>
      </c>
      <c r="F13" s="196">
        <f t="shared" si="0"/>
        <v>32915</v>
      </c>
      <c r="G13" s="196">
        <v>29492</v>
      </c>
      <c r="H13" s="196">
        <f t="shared" si="1"/>
        <v>62407</v>
      </c>
      <c r="I13" s="195" t="s">
        <v>79</v>
      </c>
    </row>
    <row r="14" spans="1:9" ht="36">
      <c r="A14" s="197" t="s">
        <v>80</v>
      </c>
      <c r="B14" s="195">
        <v>19</v>
      </c>
      <c r="C14" s="196">
        <v>40943</v>
      </c>
      <c r="D14" s="196">
        <v>1424</v>
      </c>
      <c r="E14" s="196">
        <v>2047</v>
      </c>
      <c r="F14" s="196">
        <f t="shared" si="0"/>
        <v>44414</v>
      </c>
      <c r="G14" s="196">
        <v>24586</v>
      </c>
      <c r="H14" s="196">
        <f t="shared" si="1"/>
        <v>69000</v>
      </c>
      <c r="I14" s="195" t="s">
        <v>81</v>
      </c>
    </row>
    <row r="15" spans="1:9" ht="18">
      <c r="A15" s="194" t="s">
        <v>82</v>
      </c>
      <c r="B15" s="195">
        <v>14</v>
      </c>
      <c r="C15" s="196">
        <v>52260</v>
      </c>
      <c r="D15" s="196">
        <v>2901</v>
      </c>
      <c r="E15" s="196">
        <v>1979</v>
      </c>
      <c r="F15" s="196">
        <f t="shared" si="0"/>
        <v>57140</v>
      </c>
      <c r="G15" s="196">
        <v>91860</v>
      </c>
      <c r="H15" s="196">
        <f t="shared" si="1"/>
        <v>149000</v>
      </c>
      <c r="I15" s="195" t="s">
        <v>83</v>
      </c>
    </row>
    <row r="16" spans="1:9" ht="18">
      <c r="A16" s="194" t="s">
        <v>84</v>
      </c>
      <c r="B16" s="195">
        <v>20</v>
      </c>
      <c r="C16" s="196">
        <v>38302</v>
      </c>
      <c r="D16" s="196">
        <v>2332</v>
      </c>
      <c r="E16" s="196">
        <v>1864</v>
      </c>
      <c r="F16" s="196">
        <f t="shared" si="0"/>
        <v>42498</v>
      </c>
      <c r="G16" s="196">
        <v>33926</v>
      </c>
      <c r="H16" s="196">
        <f t="shared" si="1"/>
        <v>76424</v>
      </c>
      <c r="I16" s="195" t="s">
        <v>85</v>
      </c>
    </row>
    <row r="17" spans="1:9" ht="18">
      <c r="A17" s="194" t="s">
        <v>86</v>
      </c>
      <c r="B17" s="195">
        <v>12</v>
      </c>
      <c r="C17" s="196">
        <v>23053</v>
      </c>
      <c r="D17" s="196">
        <v>2816</v>
      </c>
      <c r="E17" s="196">
        <v>1209</v>
      </c>
      <c r="F17" s="196">
        <f t="shared" si="0"/>
        <v>27078</v>
      </c>
      <c r="G17" s="196">
        <v>26589</v>
      </c>
      <c r="H17" s="196">
        <f t="shared" si="1"/>
        <v>53667</v>
      </c>
      <c r="I17" s="195" t="s">
        <v>87</v>
      </c>
    </row>
    <row r="18" spans="1:9" ht="18">
      <c r="A18" s="194" t="s">
        <v>88</v>
      </c>
      <c r="B18" s="195">
        <v>22</v>
      </c>
      <c r="C18" s="196">
        <v>37764</v>
      </c>
      <c r="D18" s="196">
        <v>1335</v>
      </c>
      <c r="E18" s="196">
        <v>1673</v>
      </c>
      <c r="F18" s="196">
        <f t="shared" si="0"/>
        <v>40772</v>
      </c>
      <c r="G18" s="196">
        <v>45048</v>
      </c>
      <c r="H18" s="196">
        <f t="shared" si="1"/>
        <v>85820</v>
      </c>
      <c r="I18" s="195" t="s">
        <v>89</v>
      </c>
    </row>
    <row r="19" spans="1:9" ht="18">
      <c r="A19" s="194" t="s">
        <v>90</v>
      </c>
      <c r="B19" s="195">
        <v>6</v>
      </c>
      <c r="C19" s="196">
        <v>6428</v>
      </c>
      <c r="D19" s="196">
        <v>101</v>
      </c>
      <c r="E19" s="196">
        <v>641</v>
      </c>
      <c r="F19" s="196">
        <f t="shared" si="0"/>
        <v>7170</v>
      </c>
      <c r="G19" s="196">
        <v>46830</v>
      </c>
      <c r="H19" s="196">
        <f t="shared" si="1"/>
        <v>54000</v>
      </c>
      <c r="I19" s="192" t="s">
        <v>91</v>
      </c>
    </row>
    <row r="20" spans="1:9" ht="18.75" thickBot="1">
      <c r="A20" s="198" t="s">
        <v>92</v>
      </c>
      <c r="B20" s="199">
        <v>20</v>
      </c>
      <c r="C20" s="200">
        <v>70811</v>
      </c>
      <c r="D20" s="200">
        <v>5760</v>
      </c>
      <c r="E20" s="200">
        <v>3525</v>
      </c>
      <c r="F20" s="200">
        <f t="shared" si="0"/>
        <v>80096</v>
      </c>
      <c r="G20" s="200">
        <v>49904</v>
      </c>
      <c r="H20" s="200">
        <f t="shared" si="1"/>
        <v>130000</v>
      </c>
      <c r="I20" s="199" t="s">
        <v>194</v>
      </c>
    </row>
    <row r="21" spans="1:9" ht="18.75" thickBot="1">
      <c r="A21" s="201" t="s">
        <v>7</v>
      </c>
      <c r="B21" s="202">
        <f>SUM(B6:B20)</f>
        <v>321</v>
      </c>
      <c r="C21" s="203">
        <f>SUM(C6:C20)</f>
        <v>1049307</v>
      </c>
      <c r="D21" s="203">
        <f>SUM(D6:D20)</f>
        <v>115494</v>
      </c>
      <c r="E21" s="203">
        <f>SUM(E6:E20)</f>
        <v>53582</v>
      </c>
      <c r="F21" s="203">
        <f t="shared" si="0"/>
        <v>1218383</v>
      </c>
      <c r="G21" s="203">
        <f>SUM(G6:G20)</f>
        <v>961043</v>
      </c>
      <c r="H21" s="203">
        <f t="shared" si="1"/>
        <v>2179426</v>
      </c>
      <c r="I21" s="202" t="s">
        <v>6</v>
      </c>
    </row>
    <row r="22" spans="1:9">
      <c r="A22" s="121" t="s">
        <v>94</v>
      </c>
      <c r="B22" s="121"/>
      <c r="C22" s="121"/>
      <c r="D22" s="121"/>
      <c r="E22" s="204"/>
      <c r="F22" s="204"/>
      <c r="G22" s="204"/>
      <c r="H22" s="205" t="s">
        <v>95</v>
      </c>
      <c r="I22" s="205"/>
    </row>
    <row r="23" spans="1:9">
      <c r="A23" s="122" t="s">
        <v>195</v>
      </c>
      <c r="B23" s="122"/>
      <c r="C23" s="122"/>
      <c r="D23" s="122"/>
      <c r="E23" s="122"/>
      <c r="F23" s="204"/>
      <c r="G23" s="204"/>
      <c r="H23" s="125"/>
      <c r="I23" s="125"/>
    </row>
    <row r="24" spans="1:9">
      <c r="A24" s="124" t="s">
        <v>5</v>
      </c>
      <c r="B24" s="124"/>
      <c r="C24" s="124"/>
      <c r="D24" s="124"/>
      <c r="E24" s="206"/>
      <c r="F24" s="206"/>
      <c r="G24" s="206"/>
      <c r="H24" s="205" t="s">
        <v>144</v>
      </c>
      <c r="I24" s="205"/>
    </row>
    <row r="25" spans="1:9" ht="18">
      <c r="A25" s="207" t="s">
        <v>196</v>
      </c>
      <c r="B25" s="207"/>
      <c r="C25" s="208"/>
      <c r="D25" s="208"/>
      <c r="E25" s="208"/>
      <c r="F25" s="208"/>
      <c r="G25" s="208"/>
      <c r="H25" s="208"/>
      <c r="I25" s="209" t="s">
        <v>197</v>
      </c>
    </row>
    <row r="26" spans="1:9" ht="20.25">
      <c r="A26" s="210" t="s">
        <v>198</v>
      </c>
      <c r="B26" s="210"/>
      <c r="C26" s="210"/>
      <c r="D26" s="210"/>
      <c r="E26" s="210"/>
      <c r="F26" s="210"/>
      <c r="G26" s="210"/>
      <c r="H26" s="210"/>
      <c r="I26" s="210"/>
    </row>
    <row r="27" spans="1:9" ht="20.25">
      <c r="A27" s="210" t="s">
        <v>199</v>
      </c>
      <c r="B27" s="210"/>
      <c r="C27" s="210"/>
      <c r="D27" s="210"/>
      <c r="E27" s="210"/>
      <c r="F27" s="210"/>
      <c r="G27" s="210"/>
      <c r="H27" s="210"/>
      <c r="I27" s="210"/>
    </row>
  </sheetData>
  <mergeCells count="18">
    <mergeCell ref="A26:I26"/>
    <mergeCell ref="A27:I27"/>
    <mergeCell ref="A22:D22"/>
    <mergeCell ref="H22:I22"/>
    <mergeCell ref="A23:E23"/>
    <mergeCell ref="A24:D24"/>
    <mergeCell ref="H24:I24"/>
    <mergeCell ref="A25:B25"/>
    <mergeCell ref="A1:I1"/>
    <mergeCell ref="A2:I2"/>
    <mergeCell ref="A3:H3"/>
    <mergeCell ref="A4:A5"/>
    <mergeCell ref="B4:B5"/>
    <mergeCell ref="C4:E4"/>
    <mergeCell ref="F4:F5"/>
    <mergeCell ref="G4:G5"/>
    <mergeCell ref="H4:H5"/>
    <mergeCell ref="I4:I5"/>
  </mergeCell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U27"/>
  <sheetViews>
    <sheetView rightToLeft="1" workbookViewId="0">
      <selection sqref="A1:U1048576"/>
    </sheetView>
  </sheetViews>
  <sheetFormatPr defaultRowHeight="15"/>
  <cols>
    <col min="1" max="1" width="14.5703125" style="1" customWidth="1"/>
    <col min="2" max="2" width="21.140625" style="1" customWidth="1"/>
    <col min="3" max="3" width="13.42578125" style="1" customWidth="1"/>
    <col min="4" max="4" width="13.7109375" style="1" customWidth="1"/>
    <col min="5" max="5" width="11.7109375" style="1" customWidth="1"/>
    <col min="6" max="6" width="7.7109375" style="1" customWidth="1"/>
    <col min="7" max="7" width="11.140625" style="1" customWidth="1"/>
    <col min="8" max="8" width="7.42578125" style="1" customWidth="1"/>
    <col min="9" max="9" width="11.140625" style="1" customWidth="1"/>
    <col min="10" max="10" width="10.42578125" style="1" customWidth="1"/>
    <col min="11" max="11" width="15.5703125" style="1" customWidth="1"/>
    <col min="12" max="12" width="13.140625" style="1" customWidth="1"/>
    <col min="13" max="13" width="8.140625" style="1" customWidth="1"/>
    <col min="14" max="14" width="11.140625" style="1" customWidth="1"/>
    <col min="15" max="15" width="10.85546875" style="1" customWidth="1"/>
    <col min="16" max="16" width="11" style="1" customWidth="1"/>
    <col min="17" max="17" width="13.28515625" style="1" customWidth="1"/>
    <col min="18" max="18" width="13" style="1" customWidth="1"/>
    <col min="19" max="19" width="14.140625" style="1" customWidth="1"/>
    <col min="20" max="20" width="14.28515625" style="1" customWidth="1"/>
    <col min="21" max="21" width="15.85546875" style="1" customWidth="1"/>
  </cols>
  <sheetData>
    <row r="1" spans="1:21" ht="20.25">
      <c r="A1" s="181" t="s">
        <v>200</v>
      </c>
      <c r="B1" s="181"/>
      <c r="C1" s="181"/>
      <c r="D1" s="181"/>
      <c r="E1" s="181"/>
      <c r="F1" s="181"/>
      <c r="G1" s="181"/>
      <c r="H1" s="181"/>
      <c r="I1" s="181"/>
      <c r="J1" s="181"/>
      <c r="K1" s="181"/>
      <c r="L1" s="181"/>
      <c r="M1" s="181"/>
      <c r="N1" s="181"/>
      <c r="O1" s="181"/>
      <c r="P1" s="181"/>
      <c r="Q1" s="181"/>
      <c r="R1" s="181"/>
      <c r="S1" s="181"/>
      <c r="T1" s="181"/>
      <c r="U1" s="181"/>
    </row>
    <row r="2" spans="1:21" ht="20.25">
      <c r="A2" s="181" t="s">
        <v>201</v>
      </c>
      <c r="B2" s="181"/>
      <c r="C2" s="181"/>
      <c r="D2" s="181"/>
      <c r="E2" s="181"/>
      <c r="F2" s="181"/>
      <c r="G2" s="181"/>
      <c r="H2" s="181"/>
      <c r="I2" s="181"/>
      <c r="J2" s="181"/>
      <c r="K2" s="181"/>
      <c r="L2" s="181"/>
      <c r="M2" s="181"/>
      <c r="N2" s="181"/>
      <c r="O2" s="181"/>
      <c r="P2" s="181"/>
      <c r="Q2" s="181"/>
      <c r="R2" s="181"/>
      <c r="S2" s="181"/>
      <c r="T2" s="181"/>
      <c r="U2" s="181"/>
    </row>
    <row r="3" spans="1:21" ht="18.75" thickBot="1">
      <c r="A3" s="211" t="s">
        <v>202</v>
      </c>
      <c r="B3" s="211"/>
      <c r="C3" s="211"/>
      <c r="D3" s="211"/>
      <c r="E3" s="211"/>
      <c r="F3" s="211"/>
      <c r="G3" s="211"/>
      <c r="H3" s="211"/>
      <c r="I3" s="211"/>
      <c r="J3" s="211"/>
      <c r="K3" s="211"/>
      <c r="L3" s="211"/>
      <c r="M3" s="211"/>
      <c r="N3" s="211"/>
      <c r="O3" s="211"/>
      <c r="P3" s="211"/>
      <c r="Q3" s="211"/>
      <c r="R3" s="211"/>
      <c r="S3" s="211"/>
      <c r="T3" s="211"/>
      <c r="U3" s="192" t="s">
        <v>203</v>
      </c>
    </row>
    <row r="4" spans="1:21" ht="18.75" thickBot="1">
      <c r="A4" s="212" t="s">
        <v>149</v>
      </c>
      <c r="B4" s="213" t="s">
        <v>204</v>
      </c>
      <c r="C4" s="212" t="s">
        <v>205</v>
      </c>
      <c r="D4" s="212"/>
      <c r="E4" s="212"/>
      <c r="F4" s="212"/>
      <c r="G4" s="212"/>
      <c r="H4" s="212"/>
      <c r="I4" s="212"/>
      <c r="J4" s="212"/>
      <c r="K4" s="212" t="s">
        <v>206</v>
      </c>
      <c r="L4" s="212"/>
      <c r="M4" s="212"/>
      <c r="N4" s="212"/>
      <c r="O4" s="212"/>
      <c r="P4" s="212"/>
      <c r="Q4" s="212"/>
      <c r="R4" s="214" t="s">
        <v>207</v>
      </c>
      <c r="S4" s="214" t="s">
        <v>208</v>
      </c>
      <c r="T4" s="213" t="s">
        <v>209</v>
      </c>
      <c r="U4" s="215" t="s">
        <v>153</v>
      </c>
    </row>
    <row r="5" spans="1:21" ht="18.75" thickBot="1">
      <c r="A5" s="164"/>
      <c r="B5" s="216"/>
      <c r="C5" s="164" t="s">
        <v>210</v>
      </c>
      <c r="D5" s="164"/>
      <c r="E5" s="164" t="s">
        <v>211</v>
      </c>
      <c r="F5" s="164" t="s">
        <v>212</v>
      </c>
      <c r="G5" s="217" t="s">
        <v>213</v>
      </c>
      <c r="H5" s="164" t="s">
        <v>214</v>
      </c>
      <c r="I5" s="217" t="s">
        <v>215</v>
      </c>
      <c r="J5" s="217" t="s">
        <v>216</v>
      </c>
      <c r="K5" s="217" t="s">
        <v>217</v>
      </c>
      <c r="L5" s="164" t="s">
        <v>218</v>
      </c>
      <c r="M5" s="218"/>
      <c r="N5" s="217" t="s">
        <v>213</v>
      </c>
      <c r="O5" s="164" t="s">
        <v>214</v>
      </c>
      <c r="P5" s="217" t="s">
        <v>215</v>
      </c>
      <c r="Q5" s="217" t="s">
        <v>216</v>
      </c>
      <c r="R5" s="214"/>
      <c r="S5" s="214"/>
      <c r="T5" s="216"/>
      <c r="U5" s="34"/>
    </row>
    <row r="6" spans="1:21" ht="54.75" thickBot="1">
      <c r="A6" s="219"/>
      <c r="B6" s="220"/>
      <c r="C6" s="221" t="s">
        <v>219</v>
      </c>
      <c r="D6" s="221" t="s">
        <v>220</v>
      </c>
      <c r="E6" s="219"/>
      <c r="F6" s="219"/>
      <c r="G6" s="222"/>
      <c r="H6" s="219"/>
      <c r="I6" s="222"/>
      <c r="J6" s="222"/>
      <c r="K6" s="222"/>
      <c r="L6" s="219"/>
      <c r="M6" s="221" t="s">
        <v>212</v>
      </c>
      <c r="N6" s="222"/>
      <c r="O6" s="219"/>
      <c r="P6" s="222"/>
      <c r="Q6" s="222"/>
      <c r="R6" s="222"/>
      <c r="S6" s="222"/>
      <c r="T6" s="220"/>
      <c r="U6" s="223"/>
    </row>
    <row r="7" spans="1:21" ht="16.5" thickTop="1">
      <c r="A7" s="224" t="s">
        <v>107</v>
      </c>
      <c r="B7" s="225">
        <v>3612339</v>
      </c>
      <c r="C7" s="226" t="s">
        <v>129</v>
      </c>
      <c r="D7" s="226">
        <v>36</v>
      </c>
      <c r="E7" s="227">
        <v>1</v>
      </c>
      <c r="F7" s="227" t="s">
        <v>129</v>
      </c>
      <c r="G7" s="227">
        <v>3</v>
      </c>
      <c r="H7" s="227">
        <v>2</v>
      </c>
      <c r="I7" s="227" t="s">
        <v>129</v>
      </c>
      <c r="J7" s="227">
        <f t="shared" ref="J7:J21" si="0">SUM(C7:I7)</f>
        <v>42</v>
      </c>
      <c r="K7" s="228">
        <v>116664</v>
      </c>
      <c r="L7" s="228">
        <v>15000</v>
      </c>
      <c r="M7" s="227" t="s">
        <v>129</v>
      </c>
      <c r="N7" s="227">
        <v>300</v>
      </c>
      <c r="O7" s="228">
        <v>60000</v>
      </c>
      <c r="P7" s="227" t="s">
        <v>129</v>
      </c>
      <c r="Q7" s="228">
        <f t="shared" ref="Q7:Q21" si="1">SUM(K7:P7)</f>
        <v>191964</v>
      </c>
      <c r="R7" s="228">
        <v>96220</v>
      </c>
      <c r="S7" s="228">
        <v>95744</v>
      </c>
      <c r="T7" s="229">
        <f t="shared" ref="T7:T22" si="2">Q7/B7*100</f>
        <v>5.3141191898102589</v>
      </c>
      <c r="U7" s="227" t="s">
        <v>109</v>
      </c>
    </row>
    <row r="8" spans="1:21" ht="15.75">
      <c r="A8" s="230" t="s">
        <v>66</v>
      </c>
      <c r="B8" s="231">
        <v>1548212</v>
      </c>
      <c r="C8" s="230" t="s">
        <v>129</v>
      </c>
      <c r="D8" s="230">
        <v>15</v>
      </c>
      <c r="E8" s="227" t="s">
        <v>129</v>
      </c>
      <c r="F8" s="227" t="s">
        <v>129</v>
      </c>
      <c r="G8" s="230" t="s">
        <v>129</v>
      </c>
      <c r="H8" s="230">
        <v>2</v>
      </c>
      <c r="I8" s="227" t="s">
        <v>129</v>
      </c>
      <c r="J8" s="230">
        <f t="shared" si="0"/>
        <v>17</v>
      </c>
      <c r="K8" s="232">
        <v>41600</v>
      </c>
      <c r="L8" s="232" t="s">
        <v>129</v>
      </c>
      <c r="M8" s="227" t="s">
        <v>129</v>
      </c>
      <c r="N8" s="230" t="s">
        <v>129</v>
      </c>
      <c r="O8" s="232">
        <v>40000</v>
      </c>
      <c r="P8" s="227" t="s">
        <v>129</v>
      </c>
      <c r="Q8" s="232">
        <f t="shared" si="1"/>
        <v>81600</v>
      </c>
      <c r="R8" s="232">
        <v>43349</v>
      </c>
      <c r="S8" s="232">
        <v>38251</v>
      </c>
      <c r="T8" s="229">
        <f t="shared" si="2"/>
        <v>5.2705960165662065</v>
      </c>
      <c r="U8" s="230" t="s">
        <v>67</v>
      </c>
    </row>
    <row r="9" spans="1:21" ht="15.75">
      <c r="A9" s="230" t="s">
        <v>68</v>
      </c>
      <c r="B9" s="231">
        <v>1584948</v>
      </c>
      <c r="C9" s="227" t="s">
        <v>129</v>
      </c>
      <c r="D9" s="230">
        <v>19</v>
      </c>
      <c r="E9" s="227">
        <v>1</v>
      </c>
      <c r="F9" s="227" t="s">
        <v>129</v>
      </c>
      <c r="G9" s="230">
        <v>7</v>
      </c>
      <c r="H9" s="230" t="s">
        <v>129</v>
      </c>
      <c r="I9" s="227" t="s">
        <v>129</v>
      </c>
      <c r="J9" s="230">
        <f t="shared" si="0"/>
        <v>27</v>
      </c>
      <c r="K9" s="232">
        <v>93628</v>
      </c>
      <c r="L9" s="232">
        <v>100000</v>
      </c>
      <c r="M9" s="227" t="s">
        <v>129</v>
      </c>
      <c r="N9" s="230">
        <v>810</v>
      </c>
      <c r="O9" s="232" t="s">
        <v>129</v>
      </c>
      <c r="P9" s="227" t="s">
        <v>129</v>
      </c>
      <c r="Q9" s="232">
        <f t="shared" si="1"/>
        <v>194438</v>
      </c>
      <c r="R9" s="232">
        <v>70561</v>
      </c>
      <c r="S9" s="232">
        <v>123877</v>
      </c>
      <c r="T9" s="229">
        <f t="shared" si="2"/>
        <v>12.267784179670247</v>
      </c>
      <c r="U9" s="230" t="s">
        <v>69</v>
      </c>
    </row>
    <row r="10" spans="1:21" ht="15.75">
      <c r="A10" s="233" t="s">
        <v>110</v>
      </c>
      <c r="B10" s="231">
        <v>1715149</v>
      </c>
      <c r="C10" s="230">
        <v>3</v>
      </c>
      <c r="D10" s="230">
        <v>30</v>
      </c>
      <c r="E10" s="227" t="s">
        <v>129</v>
      </c>
      <c r="F10" s="227" t="s">
        <v>129</v>
      </c>
      <c r="G10" s="230">
        <v>9</v>
      </c>
      <c r="H10" s="230" t="s">
        <v>129</v>
      </c>
      <c r="I10" s="227" t="s">
        <v>129</v>
      </c>
      <c r="J10" s="230">
        <f t="shared" si="0"/>
        <v>42</v>
      </c>
      <c r="K10" s="232">
        <v>126428</v>
      </c>
      <c r="L10" s="232" t="s">
        <v>129</v>
      </c>
      <c r="M10" s="227" t="s">
        <v>129</v>
      </c>
      <c r="N10" s="230">
        <v>930</v>
      </c>
      <c r="O10" s="232" t="s">
        <v>129</v>
      </c>
      <c r="P10" s="227" t="s">
        <v>129</v>
      </c>
      <c r="Q10" s="232">
        <f t="shared" si="1"/>
        <v>127358</v>
      </c>
      <c r="R10" s="232">
        <v>92325</v>
      </c>
      <c r="S10" s="232">
        <v>35033</v>
      </c>
      <c r="T10" s="229">
        <f t="shared" si="2"/>
        <v>7.4254773200462463</v>
      </c>
      <c r="U10" s="73" t="s">
        <v>111</v>
      </c>
    </row>
    <row r="11" spans="1:21" ht="15.75">
      <c r="A11" s="230" t="s">
        <v>72</v>
      </c>
      <c r="B11" s="231">
        <v>7877888</v>
      </c>
      <c r="C11" s="230">
        <v>2</v>
      </c>
      <c r="D11" s="230">
        <v>32</v>
      </c>
      <c r="E11" s="227">
        <v>1</v>
      </c>
      <c r="F11" s="227" t="s">
        <v>129</v>
      </c>
      <c r="G11" s="230" t="s">
        <v>129</v>
      </c>
      <c r="H11" s="230">
        <v>2</v>
      </c>
      <c r="I11" s="227" t="s">
        <v>129</v>
      </c>
      <c r="J11" s="230">
        <f t="shared" si="0"/>
        <v>37</v>
      </c>
      <c r="K11" s="232">
        <v>425692</v>
      </c>
      <c r="L11" s="232">
        <v>160000</v>
      </c>
      <c r="M11" s="227" t="s">
        <v>129</v>
      </c>
      <c r="N11" s="230" t="s">
        <v>129</v>
      </c>
      <c r="O11" s="232">
        <v>100000</v>
      </c>
      <c r="P11" s="227" t="s">
        <v>129</v>
      </c>
      <c r="Q11" s="232">
        <f t="shared" si="1"/>
        <v>685692</v>
      </c>
      <c r="R11" s="232">
        <v>447725</v>
      </c>
      <c r="S11" s="232">
        <v>237967</v>
      </c>
      <c r="T11" s="229">
        <f t="shared" si="2"/>
        <v>8.7040079777727222</v>
      </c>
      <c r="U11" s="230" t="s">
        <v>73</v>
      </c>
    </row>
    <row r="12" spans="1:21" ht="15.75">
      <c r="A12" s="230" t="s">
        <v>74</v>
      </c>
      <c r="B12" s="231">
        <v>1999034</v>
      </c>
      <c r="C12" s="230" t="s">
        <v>129</v>
      </c>
      <c r="D12" s="230">
        <v>16</v>
      </c>
      <c r="E12" s="227">
        <v>1</v>
      </c>
      <c r="F12" s="227" t="s">
        <v>129</v>
      </c>
      <c r="G12" s="230" t="s">
        <v>129</v>
      </c>
      <c r="H12" s="230">
        <v>2</v>
      </c>
      <c r="I12" s="227" t="s">
        <v>129</v>
      </c>
      <c r="J12" s="230">
        <f t="shared" si="0"/>
        <v>19</v>
      </c>
      <c r="K12" s="232">
        <v>55664</v>
      </c>
      <c r="L12" s="232">
        <v>48000</v>
      </c>
      <c r="M12" s="227" t="s">
        <v>129</v>
      </c>
      <c r="N12" s="230" t="s">
        <v>129</v>
      </c>
      <c r="O12" s="232">
        <v>50000</v>
      </c>
      <c r="P12" s="227" t="s">
        <v>129</v>
      </c>
      <c r="Q12" s="232">
        <f t="shared" si="1"/>
        <v>153664</v>
      </c>
      <c r="R12" s="232">
        <v>101270</v>
      </c>
      <c r="S12" s="232">
        <v>52394</v>
      </c>
      <c r="T12" s="229">
        <f t="shared" si="2"/>
        <v>7.6869127788721956</v>
      </c>
      <c r="U12" s="230" t="s">
        <v>75</v>
      </c>
    </row>
    <row r="13" spans="1:21" ht="15.75">
      <c r="A13" s="230" t="s">
        <v>76</v>
      </c>
      <c r="B13" s="231">
        <v>1180545</v>
      </c>
      <c r="C13" s="230" t="s">
        <v>129</v>
      </c>
      <c r="D13" s="230">
        <v>9</v>
      </c>
      <c r="E13" s="227" t="s">
        <v>129</v>
      </c>
      <c r="F13" s="227" t="s">
        <v>129</v>
      </c>
      <c r="G13" s="230" t="s">
        <v>129</v>
      </c>
      <c r="H13" s="230" t="s">
        <v>129</v>
      </c>
      <c r="I13" s="227" t="s">
        <v>129</v>
      </c>
      <c r="J13" s="230">
        <f t="shared" si="0"/>
        <v>9</v>
      </c>
      <c r="K13" s="232">
        <v>64392</v>
      </c>
      <c r="L13" s="232" t="s">
        <v>129</v>
      </c>
      <c r="M13" s="227" t="s">
        <v>129</v>
      </c>
      <c r="N13" s="230" t="s">
        <v>129</v>
      </c>
      <c r="O13" s="232" t="s">
        <v>129</v>
      </c>
      <c r="P13" s="227" t="s">
        <v>129</v>
      </c>
      <c r="Q13" s="232">
        <f t="shared" si="1"/>
        <v>64392</v>
      </c>
      <c r="R13" s="232">
        <v>34850</v>
      </c>
      <c r="S13" s="232">
        <v>29542</v>
      </c>
      <c r="T13" s="229">
        <f t="shared" si="2"/>
        <v>5.4544299454912775</v>
      </c>
      <c r="U13" s="230" t="s">
        <v>77</v>
      </c>
    </row>
    <row r="14" spans="1:21" ht="15.75">
      <c r="A14" s="230" t="s">
        <v>78</v>
      </c>
      <c r="B14" s="231">
        <v>1335230</v>
      </c>
      <c r="C14" s="230" t="s">
        <v>129</v>
      </c>
      <c r="D14" s="230">
        <v>13</v>
      </c>
      <c r="E14" s="230" t="s">
        <v>129</v>
      </c>
      <c r="F14" s="230">
        <v>2</v>
      </c>
      <c r="G14" s="230" t="s">
        <v>129</v>
      </c>
      <c r="H14" s="230" t="s">
        <v>129</v>
      </c>
      <c r="I14" s="227" t="s">
        <v>129</v>
      </c>
      <c r="J14" s="230">
        <f t="shared" si="0"/>
        <v>15</v>
      </c>
      <c r="K14" s="232">
        <v>61807</v>
      </c>
      <c r="L14" s="232" t="s">
        <v>129</v>
      </c>
      <c r="M14" s="227">
        <v>600</v>
      </c>
      <c r="N14" s="230" t="s">
        <v>129</v>
      </c>
      <c r="O14" s="232" t="s">
        <v>129</v>
      </c>
      <c r="P14" s="227" t="s">
        <v>129</v>
      </c>
      <c r="Q14" s="232">
        <f t="shared" si="1"/>
        <v>62407</v>
      </c>
      <c r="R14" s="232">
        <v>32915</v>
      </c>
      <c r="S14" s="232">
        <v>29492</v>
      </c>
      <c r="T14" s="229">
        <f t="shared" si="2"/>
        <v>4.6738764108056285</v>
      </c>
      <c r="U14" s="230" t="s">
        <v>79</v>
      </c>
    </row>
    <row r="15" spans="1:21" ht="31.5">
      <c r="A15" s="233" t="s">
        <v>112</v>
      </c>
      <c r="B15" s="231">
        <v>1544081</v>
      </c>
      <c r="C15" s="230" t="s">
        <v>129</v>
      </c>
      <c r="D15" s="230">
        <v>19</v>
      </c>
      <c r="E15" s="227" t="s">
        <v>129</v>
      </c>
      <c r="F15" s="227" t="s">
        <v>129</v>
      </c>
      <c r="G15" s="230" t="s">
        <v>129</v>
      </c>
      <c r="H15" s="230" t="s">
        <v>129</v>
      </c>
      <c r="I15" s="227" t="s">
        <v>129</v>
      </c>
      <c r="J15" s="230">
        <f t="shared" si="0"/>
        <v>19</v>
      </c>
      <c r="K15" s="232">
        <v>69000</v>
      </c>
      <c r="L15" s="232" t="s">
        <v>129</v>
      </c>
      <c r="M15" s="227" t="s">
        <v>129</v>
      </c>
      <c r="N15" s="230" t="s">
        <v>129</v>
      </c>
      <c r="O15" s="232" t="s">
        <v>129</v>
      </c>
      <c r="P15" s="227" t="s">
        <v>129</v>
      </c>
      <c r="Q15" s="232">
        <f t="shared" si="1"/>
        <v>69000</v>
      </c>
      <c r="R15" s="232">
        <v>44414</v>
      </c>
      <c r="S15" s="232">
        <v>24586</v>
      </c>
      <c r="T15" s="229">
        <f t="shared" si="2"/>
        <v>4.4686774851837443</v>
      </c>
      <c r="U15" s="230" t="s">
        <v>113</v>
      </c>
    </row>
    <row r="16" spans="1:21" ht="15.75">
      <c r="A16" s="230" t="s">
        <v>82</v>
      </c>
      <c r="B16" s="231">
        <v>1425723</v>
      </c>
      <c r="C16" s="230" t="s">
        <v>129</v>
      </c>
      <c r="D16" s="230">
        <v>11</v>
      </c>
      <c r="E16" s="227">
        <v>1</v>
      </c>
      <c r="F16" s="227" t="s">
        <v>129</v>
      </c>
      <c r="G16" s="230" t="s">
        <v>129</v>
      </c>
      <c r="H16" s="230">
        <v>2</v>
      </c>
      <c r="I16" s="227" t="s">
        <v>129</v>
      </c>
      <c r="J16" s="230">
        <f t="shared" si="0"/>
        <v>14</v>
      </c>
      <c r="K16" s="232">
        <v>49000</v>
      </c>
      <c r="L16" s="232">
        <v>50000</v>
      </c>
      <c r="M16" s="227" t="s">
        <v>129</v>
      </c>
      <c r="N16" s="230" t="s">
        <v>129</v>
      </c>
      <c r="O16" s="232">
        <v>50000</v>
      </c>
      <c r="P16" s="227" t="s">
        <v>129</v>
      </c>
      <c r="Q16" s="232">
        <f t="shared" si="1"/>
        <v>149000</v>
      </c>
      <c r="R16" s="232">
        <v>57140</v>
      </c>
      <c r="S16" s="232">
        <v>91860</v>
      </c>
      <c r="T16" s="229">
        <f t="shared" si="2"/>
        <v>10.450837925740133</v>
      </c>
      <c r="U16" s="230" t="s">
        <v>83</v>
      </c>
    </row>
    <row r="17" spans="1:21" ht="15.75">
      <c r="A17" s="230" t="s">
        <v>84</v>
      </c>
      <c r="B17" s="231">
        <v>1250166</v>
      </c>
      <c r="C17" s="230" t="s">
        <v>129</v>
      </c>
      <c r="D17" s="230">
        <v>20</v>
      </c>
      <c r="E17" s="227" t="s">
        <v>129</v>
      </c>
      <c r="F17" s="227" t="s">
        <v>129</v>
      </c>
      <c r="G17" s="230" t="s">
        <v>129</v>
      </c>
      <c r="H17" s="230" t="s">
        <v>129</v>
      </c>
      <c r="I17" s="227" t="s">
        <v>129</v>
      </c>
      <c r="J17" s="230">
        <f t="shared" si="0"/>
        <v>20</v>
      </c>
      <c r="K17" s="232">
        <v>76424</v>
      </c>
      <c r="L17" s="232" t="s">
        <v>129</v>
      </c>
      <c r="M17" s="227" t="s">
        <v>129</v>
      </c>
      <c r="N17" s="230" t="s">
        <v>129</v>
      </c>
      <c r="O17" s="232" t="s">
        <v>129</v>
      </c>
      <c r="P17" s="227" t="s">
        <v>129</v>
      </c>
      <c r="Q17" s="232">
        <f t="shared" si="1"/>
        <v>76424</v>
      </c>
      <c r="R17" s="232">
        <v>42498</v>
      </c>
      <c r="S17" s="232">
        <v>33926</v>
      </c>
      <c r="T17" s="229">
        <f t="shared" si="2"/>
        <v>6.113108179233798</v>
      </c>
      <c r="U17" s="230" t="s">
        <v>85</v>
      </c>
    </row>
    <row r="18" spans="1:21" ht="15.75">
      <c r="A18" s="230" t="s">
        <v>86</v>
      </c>
      <c r="B18" s="231">
        <v>788262</v>
      </c>
      <c r="C18" s="230" t="s">
        <v>129</v>
      </c>
      <c r="D18" s="230">
        <v>12</v>
      </c>
      <c r="E18" s="227" t="s">
        <v>129</v>
      </c>
      <c r="F18" s="227" t="s">
        <v>129</v>
      </c>
      <c r="G18" s="230" t="s">
        <v>129</v>
      </c>
      <c r="H18" s="230" t="s">
        <v>129</v>
      </c>
      <c r="I18" s="227" t="s">
        <v>129</v>
      </c>
      <c r="J18" s="230">
        <f t="shared" si="0"/>
        <v>12</v>
      </c>
      <c r="K18" s="232">
        <v>53667</v>
      </c>
      <c r="L18" s="232" t="s">
        <v>129</v>
      </c>
      <c r="M18" s="227" t="s">
        <v>129</v>
      </c>
      <c r="N18" s="230" t="s">
        <v>129</v>
      </c>
      <c r="O18" s="232" t="s">
        <v>129</v>
      </c>
      <c r="P18" s="227" t="s">
        <v>129</v>
      </c>
      <c r="Q18" s="232">
        <f t="shared" si="1"/>
        <v>53667</v>
      </c>
      <c r="R18" s="232">
        <v>27078</v>
      </c>
      <c r="S18" s="232">
        <v>26589</v>
      </c>
      <c r="T18" s="229">
        <f t="shared" si="2"/>
        <v>6.8082693317704015</v>
      </c>
      <c r="U18" s="230" t="s">
        <v>221</v>
      </c>
    </row>
    <row r="19" spans="1:21" ht="15.75">
      <c r="A19" s="230" t="s">
        <v>88</v>
      </c>
      <c r="B19" s="231">
        <v>2029345</v>
      </c>
      <c r="C19" s="230" t="s">
        <v>129</v>
      </c>
      <c r="D19" s="230">
        <v>20</v>
      </c>
      <c r="E19" s="227" t="s">
        <v>129</v>
      </c>
      <c r="F19" s="227" t="s">
        <v>129</v>
      </c>
      <c r="G19" s="230" t="s">
        <v>129</v>
      </c>
      <c r="H19" s="230">
        <v>1</v>
      </c>
      <c r="I19" s="230">
        <v>1</v>
      </c>
      <c r="J19" s="230">
        <f t="shared" si="0"/>
        <v>22</v>
      </c>
      <c r="K19" s="232">
        <v>47340</v>
      </c>
      <c r="L19" s="232" t="s">
        <v>129</v>
      </c>
      <c r="M19" s="227" t="s">
        <v>129</v>
      </c>
      <c r="N19" s="230" t="s">
        <v>129</v>
      </c>
      <c r="O19" s="232">
        <v>20000</v>
      </c>
      <c r="P19" s="230">
        <v>18480</v>
      </c>
      <c r="Q19" s="232">
        <f t="shared" si="1"/>
        <v>85820</v>
      </c>
      <c r="R19" s="232">
        <v>40772</v>
      </c>
      <c r="S19" s="232">
        <v>45048</v>
      </c>
      <c r="T19" s="229">
        <f t="shared" si="2"/>
        <v>4.2289507205526906</v>
      </c>
      <c r="U19" s="230" t="s">
        <v>89</v>
      </c>
    </row>
    <row r="20" spans="1:21" ht="15.75">
      <c r="A20" s="230" t="s">
        <v>90</v>
      </c>
      <c r="B20" s="231">
        <v>1078086</v>
      </c>
      <c r="C20" s="234" t="s">
        <v>129</v>
      </c>
      <c r="D20" s="234">
        <v>6</v>
      </c>
      <c r="E20" s="227" t="s">
        <v>129</v>
      </c>
      <c r="F20" s="227" t="s">
        <v>129</v>
      </c>
      <c r="G20" s="234" t="s">
        <v>129</v>
      </c>
      <c r="H20" s="234" t="s">
        <v>129</v>
      </c>
      <c r="I20" s="227" t="s">
        <v>129</v>
      </c>
      <c r="J20" s="234">
        <f t="shared" si="0"/>
        <v>6</v>
      </c>
      <c r="K20" s="235">
        <v>54000</v>
      </c>
      <c r="L20" s="235" t="s">
        <v>129</v>
      </c>
      <c r="M20" s="227" t="s">
        <v>129</v>
      </c>
      <c r="N20" s="230" t="s">
        <v>129</v>
      </c>
      <c r="O20" s="235" t="s">
        <v>129</v>
      </c>
      <c r="P20" s="227" t="s">
        <v>129</v>
      </c>
      <c r="Q20" s="235">
        <f t="shared" si="1"/>
        <v>54000</v>
      </c>
      <c r="R20" s="235">
        <v>7170</v>
      </c>
      <c r="S20" s="235">
        <v>46830</v>
      </c>
      <c r="T20" s="229">
        <f t="shared" si="2"/>
        <v>5.008876842849272</v>
      </c>
      <c r="U20" s="234" t="s">
        <v>91</v>
      </c>
    </row>
    <row r="21" spans="1:21" ht="16.5" thickBot="1">
      <c r="A21" s="31" t="s">
        <v>92</v>
      </c>
      <c r="B21" s="236">
        <v>2818804</v>
      </c>
      <c r="C21" s="234" t="s">
        <v>129</v>
      </c>
      <c r="D21" s="234">
        <v>19</v>
      </c>
      <c r="E21" s="227" t="s">
        <v>129</v>
      </c>
      <c r="F21" s="227" t="s">
        <v>129</v>
      </c>
      <c r="G21" s="234" t="s">
        <v>129</v>
      </c>
      <c r="H21" s="234">
        <v>1</v>
      </c>
      <c r="I21" s="227" t="s">
        <v>129</v>
      </c>
      <c r="J21" s="234">
        <f t="shared" si="0"/>
        <v>20</v>
      </c>
      <c r="K21" s="235">
        <v>110000</v>
      </c>
      <c r="L21" s="235" t="s">
        <v>129</v>
      </c>
      <c r="M21" s="227" t="s">
        <v>129</v>
      </c>
      <c r="N21" s="230" t="s">
        <v>129</v>
      </c>
      <c r="O21" s="235">
        <v>20000</v>
      </c>
      <c r="P21" s="227" t="s">
        <v>129</v>
      </c>
      <c r="Q21" s="235">
        <f t="shared" si="1"/>
        <v>130000</v>
      </c>
      <c r="R21" s="235">
        <v>80096</v>
      </c>
      <c r="S21" s="235">
        <v>49904</v>
      </c>
      <c r="T21" s="237">
        <f t="shared" si="2"/>
        <v>4.6118850406058742</v>
      </c>
      <c r="U21" s="234" t="s">
        <v>93</v>
      </c>
    </row>
    <row r="22" spans="1:21" ht="16.5" thickBot="1">
      <c r="A22" s="238" t="s">
        <v>7</v>
      </c>
      <c r="B22" s="239">
        <f>SUM(B7:B21)</f>
        <v>31787812</v>
      </c>
      <c r="C22" s="238">
        <v>5</v>
      </c>
      <c r="D22" s="238">
        <f>SUM(D7:D21)</f>
        <v>277</v>
      </c>
      <c r="E22" s="238">
        <v>5</v>
      </c>
      <c r="F22" s="238">
        <v>2</v>
      </c>
      <c r="G22" s="238">
        <f>SUM(G7:G21)</f>
        <v>19</v>
      </c>
      <c r="H22" s="238">
        <f>SUM(H7:H21)</f>
        <v>12</v>
      </c>
      <c r="I22" s="238">
        <v>1</v>
      </c>
      <c r="J22" s="238">
        <f>SUM(J7:J21)</f>
        <v>321</v>
      </c>
      <c r="K22" s="240">
        <f>SUM(K7:K21)</f>
        <v>1445306</v>
      </c>
      <c r="L22" s="240">
        <f>SUM(L7:L21)</f>
        <v>373000</v>
      </c>
      <c r="M22" s="238">
        <f>SUM(M14:M21)</f>
        <v>600</v>
      </c>
      <c r="N22" s="238">
        <f t="shared" ref="N22:S22" si="3">SUM(N7:N21)</f>
        <v>2040</v>
      </c>
      <c r="O22" s="240">
        <f t="shared" si="3"/>
        <v>340000</v>
      </c>
      <c r="P22" s="238">
        <f t="shared" si="3"/>
        <v>18480</v>
      </c>
      <c r="Q22" s="240">
        <f t="shared" si="3"/>
        <v>2179426</v>
      </c>
      <c r="R22" s="240">
        <f t="shared" si="3"/>
        <v>1218383</v>
      </c>
      <c r="S22" s="240">
        <f t="shared" si="3"/>
        <v>961043</v>
      </c>
      <c r="T22" s="241">
        <f t="shared" si="2"/>
        <v>6.8561686472790262</v>
      </c>
      <c r="U22" s="238" t="s">
        <v>6</v>
      </c>
    </row>
    <row r="23" spans="1:21" ht="15.75">
      <c r="A23" s="242" t="s">
        <v>222</v>
      </c>
      <c r="B23" s="242"/>
      <c r="C23" s="242"/>
      <c r="D23" s="242"/>
      <c r="E23" s="242"/>
      <c r="F23" s="242"/>
      <c r="G23" s="242"/>
      <c r="H23" s="242"/>
      <c r="I23" s="243" t="s">
        <v>223</v>
      </c>
      <c r="J23" s="243"/>
      <c r="K23" s="243"/>
      <c r="L23" s="243"/>
      <c r="M23" s="243"/>
      <c r="N23" s="243"/>
      <c r="O23" s="243"/>
      <c r="P23" s="243"/>
      <c r="Q23" s="243"/>
      <c r="R23" s="243"/>
      <c r="S23" s="243"/>
      <c r="T23" s="243"/>
      <c r="U23" s="243"/>
    </row>
    <row r="24" spans="1:21" ht="15.75">
      <c r="A24" s="244" t="s">
        <v>224</v>
      </c>
      <c r="B24" s="244"/>
      <c r="C24" s="244"/>
      <c r="D24" s="245"/>
      <c r="E24" s="245"/>
      <c r="F24" s="245"/>
      <c r="G24" s="245"/>
      <c r="H24" s="245"/>
      <c r="I24" s="246"/>
      <c r="J24" s="246"/>
      <c r="K24" s="246"/>
      <c r="L24" s="246"/>
      <c r="M24" s="246"/>
      <c r="N24" s="246"/>
      <c r="O24" s="246"/>
      <c r="P24" s="246"/>
      <c r="Q24" s="246"/>
      <c r="R24" s="246"/>
      <c r="S24" s="246"/>
      <c r="T24" s="246"/>
      <c r="U24" s="246"/>
    </row>
    <row r="25" spans="1:21" ht="15.75">
      <c r="A25" s="244" t="s">
        <v>225</v>
      </c>
      <c r="B25" s="244"/>
      <c r="C25" s="244"/>
      <c r="D25" s="244"/>
      <c r="E25" s="244"/>
      <c r="F25" s="244"/>
      <c r="G25" s="244"/>
      <c r="H25" s="244"/>
      <c r="I25" s="244"/>
      <c r="J25" s="244"/>
      <c r="K25" s="244"/>
      <c r="L25" s="244"/>
      <c r="M25" s="244"/>
      <c r="N25" s="246"/>
      <c r="O25" s="246"/>
      <c r="P25" s="246"/>
      <c r="Q25" s="246"/>
      <c r="R25" s="246"/>
      <c r="S25" s="246"/>
      <c r="T25" s="246"/>
      <c r="U25" s="246"/>
    </row>
    <row r="26" spans="1:21" ht="15.75">
      <c r="A26" s="247" t="s">
        <v>226</v>
      </c>
      <c r="B26" s="247"/>
      <c r="C26" s="248"/>
      <c r="D26" s="248"/>
      <c r="E26" s="249"/>
      <c r="F26" s="250"/>
      <c r="G26" s="250"/>
      <c r="H26" s="250"/>
      <c r="I26" s="250"/>
      <c r="J26" s="250"/>
      <c r="K26" s="250"/>
      <c r="L26" s="250"/>
      <c r="M26" s="250"/>
      <c r="N26" s="250"/>
      <c r="O26" s="250"/>
      <c r="P26" s="250"/>
      <c r="Q26" s="45"/>
      <c r="R26" s="45"/>
      <c r="S26" s="45"/>
      <c r="T26" s="251" t="s">
        <v>227</v>
      </c>
      <c r="U26" s="251"/>
    </row>
    <row r="27" spans="1:21" ht="15.75">
      <c r="A27" s="41" t="s">
        <v>118</v>
      </c>
      <c r="B27" s="41"/>
      <c r="C27" s="41"/>
      <c r="D27" s="41"/>
      <c r="E27" s="250"/>
      <c r="F27" s="250"/>
      <c r="G27" s="250"/>
      <c r="H27" s="250"/>
      <c r="I27" s="250"/>
      <c r="J27" s="250"/>
      <c r="K27" s="250"/>
      <c r="L27" s="250"/>
      <c r="M27" s="250"/>
      <c r="N27" s="250"/>
      <c r="O27" s="250"/>
      <c r="P27" s="250"/>
      <c r="Q27" s="251" t="s">
        <v>228</v>
      </c>
      <c r="R27" s="251"/>
      <c r="S27" s="251"/>
      <c r="T27" s="251"/>
      <c r="U27" s="251"/>
    </row>
  </sheetData>
  <mergeCells count="33">
    <mergeCell ref="A24:C24"/>
    <mergeCell ref="A25:M25"/>
    <mergeCell ref="A26:B26"/>
    <mergeCell ref="C26:D26"/>
    <mergeCell ref="T26:U26"/>
    <mergeCell ref="A27:D27"/>
    <mergeCell ref="Q27:U27"/>
    <mergeCell ref="N5:N6"/>
    <mergeCell ref="O5:O6"/>
    <mergeCell ref="P5:P6"/>
    <mergeCell ref="Q5:Q6"/>
    <mergeCell ref="A23:H23"/>
    <mergeCell ref="I23:U23"/>
    <mergeCell ref="U4:U6"/>
    <mergeCell ref="C5:D5"/>
    <mergeCell ref="E5:E6"/>
    <mergeCell ref="F5:F6"/>
    <mergeCell ref="G5:G6"/>
    <mergeCell ref="H5:H6"/>
    <mergeCell ref="I5:I6"/>
    <mergeCell ref="J5:J6"/>
    <mergeCell ref="K5:K6"/>
    <mergeCell ref="L5:L6"/>
    <mergeCell ref="A1:U1"/>
    <mergeCell ref="A2:U2"/>
    <mergeCell ref="A3:T3"/>
    <mergeCell ref="A4:A6"/>
    <mergeCell ref="B4:B6"/>
    <mergeCell ref="C4:J4"/>
    <mergeCell ref="K4:Q4"/>
    <mergeCell ref="R4:R6"/>
    <mergeCell ref="S4:S6"/>
    <mergeCell ref="T4:T6"/>
  </mergeCell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G25"/>
  <sheetViews>
    <sheetView rightToLeft="1" workbookViewId="0">
      <selection sqref="A1:G1048576"/>
    </sheetView>
  </sheetViews>
  <sheetFormatPr defaultRowHeight="15"/>
  <cols>
    <col min="1" max="1" width="17.42578125" style="1" customWidth="1"/>
    <col min="2" max="2" width="14.7109375" style="1" customWidth="1"/>
    <col min="3" max="3" width="16.140625" style="1" customWidth="1"/>
    <col min="4" max="4" width="19.28515625" style="1" customWidth="1"/>
    <col min="5" max="5" width="15" style="1" customWidth="1"/>
    <col min="6" max="6" width="20.7109375" style="1" customWidth="1"/>
    <col min="7" max="7" width="20.5703125" style="1" customWidth="1"/>
  </cols>
  <sheetData>
    <row r="1" spans="1:7" ht="20.25">
      <c r="A1" s="252" t="s">
        <v>229</v>
      </c>
      <c r="B1" s="252"/>
      <c r="C1" s="252"/>
      <c r="D1" s="252"/>
      <c r="E1" s="252"/>
      <c r="F1" s="252"/>
      <c r="G1" s="252"/>
    </row>
    <row r="2" spans="1:7" ht="20.25">
      <c r="A2" s="252" t="s">
        <v>230</v>
      </c>
      <c r="B2" s="252"/>
      <c r="C2" s="252"/>
      <c r="D2" s="252"/>
      <c r="E2" s="252"/>
      <c r="F2" s="252"/>
      <c r="G2" s="252"/>
    </row>
    <row r="3" spans="1:7" ht="18.75" thickBot="1">
      <c r="A3" s="253" t="s">
        <v>231</v>
      </c>
      <c r="B3" s="253"/>
      <c r="C3" s="253"/>
      <c r="D3" s="253"/>
      <c r="E3" s="253"/>
      <c r="F3" s="253"/>
      <c r="G3" s="253" t="s">
        <v>232</v>
      </c>
    </row>
    <row r="4" spans="1:7" ht="63">
      <c r="A4" s="64" t="s">
        <v>185</v>
      </c>
      <c r="B4" s="65" t="s">
        <v>233</v>
      </c>
      <c r="C4" s="254" t="s">
        <v>234</v>
      </c>
      <c r="D4" s="254" t="s">
        <v>235</v>
      </c>
      <c r="E4" s="254" t="s">
        <v>236</v>
      </c>
      <c r="F4" s="254" t="s">
        <v>237</v>
      </c>
      <c r="G4" s="91" t="s">
        <v>153</v>
      </c>
    </row>
    <row r="5" spans="1:7" ht="63.75" thickBot="1">
      <c r="A5" s="67"/>
      <c r="B5" s="255" t="s">
        <v>238</v>
      </c>
      <c r="C5" s="255" t="s">
        <v>239</v>
      </c>
      <c r="D5" s="255" t="s">
        <v>240</v>
      </c>
      <c r="E5" s="255" t="s">
        <v>241</v>
      </c>
      <c r="F5" s="255" t="s">
        <v>242</v>
      </c>
      <c r="G5" s="92"/>
    </row>
    <row r="6" spans="1:7" ht="15.75">
      <c r="A6" s="70" t="s">
        <v>64</v>
      </c>
      <c r="B6" s="256">
        <v>3612339</v>
      </c>
      <c r="C6" s="257">
        <v>191964</v>
      </c>
      <c r="D6" s="258">
        <f>C6/B6*100</f>
        <v>5.3141191898102589</v>
      </c>
      <c r="E6" s="256">
        <v>96220</v>
      </c>
      <c r="F6" s="259">
        <f t="shared" ref="F6:F21" si="0">E6/B6*100</f>
        <v>2.6636481238333389</v>
      </c>
      <c r="G6" s="72" t="s">
        <v>65</v>
      </c>
    </row>
    <row r="7" spans="1:7" ht="15.75">
      <c r="A7" s="73" t="s">
        <v>66</v>
      </c>
      <c r="B7" s="260">
        <v>1548212</v>
      </c>
      <c r="C7" s="261">
        <v>81600</v>
      </c>
      <c r="D7" s="262">
        <f>C7/B7*100</f>
        <v>5.2705960165662065</v>
      </c>
      <c r="E7" s="260">
        <v>43349</v>
      </c>
      <c r="F7" s="259">
        <f t="shared" si="0"/>
        <v>2.7999395431633394</v>
      </c>
      <c r="G7" s="73" t="s">
        <v>67</v>
      </c>
    </row>
    <row r="8" spans="1:7" ht="15.75">
      <c r="A8" s="73" t="s">
        <v>68</v>
      </c>
      <c r="B8" s="260">
        <v>1584948</v>
      </c>
      <c r="C8" s="261">
        <v>194438</v>
      </c>
      <c r="D8" s="262">
        <v>12.267784179670247</v>
      </c>
      <c r="E8" s="260">
        <v>70561</v>
      </c>
      <c r="F8" s="259">
        <f t="shared" si="0"/>
        <v>4.4519441647296949</v>
      </c>
      <c r="G8" s="73" t="s">
        <v>69</v>
      </c>
    </row>
    <row r="9" spans="1:7" ht="15.75">
      <c r="A9" s="75" t="s">
        <v>70</v>
      </c>
      <c r="B9" s="260">
        <v>1715149</v>
      </c>
      <c r="C9" s="261">
        <v>127358</v>
      </c>
      <c r="D9" s="262">
        <v>7.4254773200462463</v>
      </c>
      <c r="E9" s="260">
        <v>92325</v>
      </c>
      <c r="F9" s="259">
        <f t="shared" si="0"/>
        <v>5.3829142540968746</v>
      </c>
      <c r="G9" s="73" t="s">
        <v>71</v>
      </c>
    </row>
    <row r="10" spans="1:7" ht="15.75">
      <c r="A10" s="73" t="s">
        <v>72</v>
      </c>
      <c r="B10" s="260">
        <v>7877888</v>
      </c>
      <c r="C10" s="261">
        <v>685692</v>
      </c>
      <c r="D10" s="262">
        <v>8.7040079777727222</v>
      </c>
      <c r="E10" s="260">
        <v>447725</v>
      </c>
      <c r="F10" s="259">
        <f t="shared" si="0"/>
        <v>5.68331258327105</v>
      </c>
      <c r="G10" s="73" t="s">
        <v>73</v>
      </c>
    </row>
    <row r="11" spans="1:7" ht="15.75">
      <c r="A11" s="73" t="s">
        <v>74</v>
      </c>
      <c r="B11" s="263">
        <v>1999034</v>
      </c>
      <c r="C11" s="261">
        <v>153664</v>
      </c>
      <c r="D11" s="262">
        <v>7.6869127788721956</v>
      </c>
      <c r="E11" s="260">
        <v>101270</v>
      </c>
      <c r="F11" s="259">
        <f t="shared" si="0"/>
        <v>5.0659468523296756</v>
      </c>
      <c r="G11" s="73" t="s">
        <v>75</v>
      </c>
    </row>
    <row r="12" spans="1:7" ht="15.75">
      <c r="A12" s="73" t="s">
        <v>76</v>
      </c>
      <c r="B12" s="260">
        <v>1180545</v>
      </c>
      <c r="C12" s="261">
        <v>64392</v>
      </c>
      <c r="D12" s="262">
        <v>5.4544299454912775</v>
      </c>
      <c r="E12" s="260">
        <v>34850</v>
      </c>
      <c r="F12" s="259">
        <f t="shared" si="0"/>
        <v>2.9520263945889398</v>
      </c>
      <c r="G12" s="73" t="s">
        <v>77</v>
      </c>
    </row>
    <row r="13" spans="1:7" ht="15.75">
      <c r="A13" s="73" t="s">
        <v>78</v>
      </c>
      <c r="B13" s="263">
        <v>1335230</v>
      </c>
      <c r="C13" s="261">
        <v>62407</v>
      </c>
      <c r="D13" s="262">
        <v>4.6738764108056285</v>
      </c>
      <c r="E13" s="260">
        <v>32915</v>
      </c>
      <c r="F13" s="259">
        <f t="shared" si="0"/>
        <v>2.465118369119927</v>
      </c>
      <c r="G13" s="73" t="s">
        <v>79</v>
      </c>
    </row>
    <row r="14" spans="1:7" ht="15.75">
      <c r="A14" s="75" t="s">
        <v>80</v>
      </c>
      <c r="B14" s="260">
        <v>1544081</v>
      </c>
      <c r="C14" s="261">
        <v>69000</v>
      </c>
      <c r="D14" s="262">
        <v>4.4686774851837443</v>
      </c>
      <c r="E14" s="260">
        <v>44414</v>
      </c>
      <c r="F14" s="259">
        <f t="shared" si="0"/>
        <v>2.8764035047384171</v>
      </c>
      <c r="G14" s="73" t="s">
        <v>81</v>
      </c>
    </row>
    <row r="15" spans="1:7" ht="15.75">
      <c r="A15" s="73" t="s">
        <v>82</v>
      </c>
      <c r="B15" s="263">
        <v>1425723</v>
      </c>
      <c r="C15" s="261">
        <v>149000</v>
      </c>
      <c r="D15" s="262">
        <v>10.450837925740133</v>
      </c>
      <c r="E15" s="260">
        <v>57140</v>
      </c>
      <c r="F15" s="259">
        <f t="shared" si="0"/>
        <v>4.0077911347435649</v>
      </c>
      <c r="G15" s="73" t="s">
        <v>83</v>
      </c>
    </row>
    <row r="16" spans="1:7" ht="15.75">
      <c r="A16" s="73" t="s">
        <v>84</v>
      </c>
      <c r="B16" s="260">
        <v>1250166</v>
      </c>
      <c r="C16" s="261">
        <v>76424</v>
      </c>
      <c r="D16" s="262">
        <v>6.113108179233798</v>
      </c>
      <c r="E16" s="260">
        <v>42498</v>
      </c>
      <c r="F16" s="259">
        <f t="shared" si="0"/>
        <v>3.3993885611990731</v>
      </c>
      <c r="G16" s="73" t="s">
        <v>85</v>
      </c>
    </row>
    <row r="17" spans="1:7" ht="15.75">
      <c r="A17" s="73" t="s">
        <v>86</v>
      </c>
      <c r="B17" s="263">
        <v>788262</v>
      </c>
      <c r="C17" s="261">
        <v>53667</v>
      </c>
      <c r="D17" s="262">
        <v>6.8082693317704015</v>
      </c>
      <c r="E17" s="260">
        <v>27078</v>
      </c>
      <c r="F17" s="259">
        <f t="shared" si="0"/>
        <v>3.435152271706615</v>
      </c>
      <c r="G17" s="73" t="s">
        <v>87</v>
      </c>
    </row>
    <row r="18" spans="1:7" ht="15.75">
      <c r="A18" s="73" t="s">
        <v>88</v>
      </c>
      <c r="B18" s="260">
        <v>2029345</v>
      </c>
      <c r="C18" s="261">
        <v>85820</v>
      </c>
      <c r="D18" s="262">
        <v>4.2289507205526906</v>
      </c>
      <c r="E18" s="260">
        <v>40772</v>
      </c>
      <c r="F18" s="259">
        <f t="shared" si="0"/>
        <v>2.0091211696384796</v>
      </c>
      <c r="G18" s="73" t="s">
        <v>89</v>
      </c>
    </row>
    <row r="19" spans="1:7" ht="15.75">
      <c r="A19" s="73" t="s">
        <v>90</v>
      </c>
      <c r="B19" s="263">
        <v>1078086</v>
      </c>
      <c r="C19" s="261">
        <v>54000</v>
      </c>
      <c r="D19" s="262">
        <v>5.008876842849272</v>
      </c>
      <c r="E19" s="264">
        <v>7170</v>
      </c>
      <c r="F19" s="259">
        <f t="shared" si="0"/>
        <v>0.66506753635609772</v>
      </c>
      <c r="G19" s="265" t="s">
        <v>91</v>
      </c>
    </row>
    <row r="20" spans="1:7" ht="15.75">
      <c r="A20" s="266" t="s">
        <v>92</v>
      </c>
      <c r="B20" s="267">
        <v>2818804</v>
      </c>
      <c r="C20" s="261">
        <v>130000</v>
      </c>
      <c r="D20" s="262">
        <v>4.6118850406058742</v>
      </c>
      <c r="E20" s="260">
        <v>80096</v>
      </c>
      <c r="F20" s="259">
        <f t="shared" si="0"/>
        <v>2.8414888016336004</v>
      </c>
      <c r="G20" s="73" t="s">
        <v>93</v>
      </c>
    </row>
    <row r="21" spans="1:7" ht="16.5" thickBot="1">
      <c r="A21" s="268" t="s">
        <v>7</v>
      </c>
      <c r="B21" s="269">
        <f>SUM(B6:B20)</f>
        <v>31787812</v>
      </c>
      <c r="C21" s="270">
        <v>2179426</v>
      </c>
      <c r="D21" s="271">
        <v>6.8561686472790262</v>
      </c>
      <c r="E21" s="272">
        <f>SUM(E6:E20)</f>
        <v>1218383</v>
      </c>
      <c r="F21" s="271">
        <f t="shared" si="0"/>
        <v>3.8328621045072246</v>
      </c>
      <c r="G21" s="268" t="s">
        <v>6</v>
      </c>
    </row>
    <row r="22" spans="1:7">
      <c r="A22" s="273" t="s">
        <v>94</v>
      </c>
      <c r="B22" s="274"/>
      <c r="C22" s="274"/>
      <c r="D22" s="274"/>
      <c r="E22" s="2"/>
      <c r="F22" s="275" t="s">
        <v>95</v>
      </c>
      <c r="G22" s="275"/>
    </row>
    <row r="23" spans="1:7" ht="15.75">
      <c r="A23" s="122" t="s">
        <v>243</v>
      </c>
      <c r="B23" s="122"/>
      <c r="C23" s="122"/>
      <c r="D23" s="122"/>
      <c r="E23" s="122"/>
      <c r="F23" s="276"/>
      <c r="G23" s="276"/>
    </row>
    <row r="24" spans="1:7">
      <c r="A24" s="277" t="s">
        <v>97</v>
      </c>
      <c r="B24" s="277"/>
      <c r="C24" s="277"/>
      <c r="D24" s="277"/>
      <c r="E24" s="2"/>
      <c r="F24" s="278" t="s">
        <v>144</v>
      </c>
      <c r="G24" s="278"/>
    </row>
    <row r="25" spans="1:7">
      <c r="F25" s="279"/>
      <c r="G25" s="279"/>
    </row>
  </sheetData>
  <mergeCells count="8">
    <mergeCell ref="A24:D24"/>
    <mergeCell ref="F24:G24"/>
    <mergeCell ref="A1:G1"/>
    <mergeCell ref="A2:G2"/>
    <mergeCell ref="A4:A5"/>
    <mergeCell ref="G4:G5"/>
    <mergeCell ref="F22:G22"/>
    <mergeCell ref="A23:E23"/>
  </mergeCell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F31"/>
  <sheetViews>
    <sheetView rightToLeft="1" workbookViewId="0">
      <selection sqref="A1:F1048576"/>
    </sheetView>
  </sheetViews>
  <sheetFormatPr defaultRowHeight="15"/>
  <cols>
    <col min="1" max="1" width="29" style="1" customWidth="1"/>
    <col min="2" max="2" width="23.7109375" style="1" customWidth="1"/>
    <col min="3" max="3" width="24.28515625" style="1" customWidth="1"/>
    <col min="4" max="4" width="31.7109375" style="1" customWidth="1"/>
    <col min="5" max="5" width="21.42578125" style="1" customWidth="1"/>
    <col min="6" max="6" width="49.5703125" style="1" customWidth="1"/>
  </cols>
  <sheetData>
    <row r="1" spans="1:6" ht="18">
      <c r="A1" s="280" t="s">
        <v>244</v>
      </c>
      <c r="B1" s="280"/>
      <c r="C1" s="280"/>
      <c r="D1" s="280"/>
      <c r="E1" s="280"/>
      <c r="F1" s="280"/>
    </row>
    <row r="2" spans="1:6" ht="15.75">
      <c r="A2" s="32" t="s">
        <v>245</v>
      </c>
      <c r="B2" s="32"/>
      <c r="C2" s="32"/>
      <c r="D2" s="32"/>
      <c r="E2" s="32"/>
      <c r="F2" s="32"/>
    </row>
    <row r="3" spans="1:6" ht="16.5" thickBot="1">
      <c r="A3" s="281" t="s">
        <v>246</v>
      </c>
      <c r="B3" s="282"/>
      <c r="C3" s="282"/>
      <c r="D3" s="282"/>
      <c r="E3" s="282"/>
      <c r="F3" s="283" t="s">
        <v>247</v>
      </c>
    </row>
    <row r="4" spans="1:6" ht="17.25" thickTop="1" thickBot="1">
      <c r="A4" s="284" t="s">
        <v>248</v>
      </c>
      <c r="B4" s="285"/>
      <c r="C4" s="285"/>
      <c r="D4" s="286" t="s">
        <v>249</v>
      </c>
      <c r="E4" s="286"/>
      <c r="F4" s="287" t="s">
        <v>250</v>
      </c>
    </row>
    <row r="5" spans="1:6" ht="47.25">
      <c r="A5" s="288"/>
      <c r="B5" s="289" t="s">
        <v>251</v>
      </c>
      <c r="C5" s="289" t="s">
        <v>252</v>
      </c>
      <c r="D5" s="290" t="s">
        <v>253</v>
      </c>
      <c r="E5" s="291" t="s">
        <v>254</v>
      </c>
      <c r="F5" s="291"/>
    </row>
    <row r="6" spans="1:6" ht="63">
      <c r="A6" s="292" t="s">
        <v>255</v>
      </c>
      <c r="B6" s="293" t="s">
        <v>256</v>
      </c>
      <c r="C6" s="293" t="s">
        <v>257</v>
      </c>
      <c r="D6" s="293" t="s">
        <v>258</v>
      </c>
      <c r="E6" s="294" t="s">
        <v>259</v>
      </c>
      <c r="F6" s="294"/>
    </row>
    <row r="7" spans="1:6" ht="15.75" thickBot="1">
      <c r="A7" s="295">
        <v>417</v>
      </c>
      <c r="B7" s="296">
        <v>9952098</v>
      </c>
      <c r="C7" s="296">
        <v>1722</v>
      </c>
      <c r="D7" s="295">
        <v>0</v>
      </c>
      <c r="E7" s="297">
        <v>9953820</v>
      </c>
      <c r="F7" s="297"/>
    </row>
    <row r="8" spans="1:6">
      <c r="A8" s="2"/>
      <c r="B8" s="2"/>
      <c r="C8" s="2"/>
      <c r="D8" s="2"/>
      <c r="E8" s="2"/>
      <c r="F8" s="2"/>
    </row>
    <row r="9" spans="1:6" ht="18">
      <c r="A9" s="298"/>
      <c r="B9" s="298"/>
      <c r="C9" s="298"/>
      <c r="D9" s="298"/>
      <c r="E9" s="298"/>
      <c r="F9" s="2"/>
    </row>
    <row r="10" spans="1:6" ht="18">
      <c r="A10" s="34" t="s">
        <v>260</v>
      </c>
      <c r="B10" s="34"/>
      <c r="C10" s="34"/>
      <c r="D10" s="34"/>
      <c r="E10" s="34"/>
      <c r="F10" s="34"/>
    </row>
    <row r="11" spans="1:6" ht="18">
      <c r="A11" s="34" t="s">
        <v>261</v>
      </c>
      <c r="B11" s="34"/>
      <c r="C11" s="34"/>
      <c r="D11" s="34"/>
      <c r="E11" s="34"/>
      <c r="F11" s="34"/>
    </row>
    <row r="12" spans="1:6" ht="16.5" thickBot="1">
      <c r="A12" s="299" t="s">
        <v>262</v>
      </c>
      <c r="B12" s="299"/>
      <c r="C12" s="299"/>
      <c r="D12" s="299"/>
      <c r="E12" s="299"/>
      <c r="F12" s="283" t="s">
        <v>263</v>
      </c>
    </row>
    <row r="13" spans="1:6" ht="16.5" thickBot="1">
      <c r="A13" s="300" t="s">
        <v>264</v>
      </c>
      <c r="B13" s="301"/>
      <c r="C13" s="302" t="s">
        <v>249</v>
      </c>
      <c r="D13" s="302"/>
      <c r="E13" s="301" t="s">
        <v>250</v>
      </c>
      <c r="F13" s="300" t="s">
        <v>265</v>
      </c>
    </row>
    <row r="14" spans="1:6" ht="15.75" thickTop="1">
      <c r="A14" s="303" t="s">
        <v>266</v>
      </c>
      <c r="B14" s="304">
        <v>29331</v>
      </c>
      <c r="C14" s="304"/>
      <c r="D14" s="304"/>
      <c r="E14" s="304"/>
      <c r="F14" s="305" t="s">
        <v>267</v>
      </c>
    </row>
    <row r="15" spans="1:6">
      <c r="A15" s="306" t="s">
        <v>268</v>
      </c>
      <c r="B15" s="307">
        <v>934</v>
      </c>
      <c r="C15" s="307"/>
      <c r="D15" s="307"/>
      <c r="E15" s="307"/>
      <c r="F15" s="308" t="s">
        <v>269</v>
      </c>
    </row>
    <row r="16" spans="1:6">
      <c r="A16" s="309" t="s">
        <v>270</v>
      </c>
      <c r="B16" s="310">
        <v>2221</v>
      </c>
      <c r="C16" s="310"/>
      <c r="D16" s="310"/>
      <c r="E16" s="310"/>
      <c r="F16" s="308" t="s">
        <v>271</v>
      </c>
    </row>
    <row r="17" spans="1:6">
      <c r="A17" s="309" t="s">
        <v>272</v>
      </c>
      <c r="B17" s="310">
        <v>2667</v>
      </c>
      <c r="C17" s="310"/>
      <c r="D17" s="310"/>
      <c r="E17" s="310"/>
      <c r="F17" s="308" t="s">
        <v>273</v>
      </c>
    </row>
    <row r="18" spans="1:6" ht="15.75" thickBot="1">
      <c r="A18" s="311" t="s">
        <v>274</v>
      </c>
      <c r="B18" s="307">
        <v>13877857</v>
      </c>
      <c r="C18" s="307"/>
      <c r="D18" s="307"/>
      <c r="E18" s="307"/>
      <c r="F18" s="312" t="s">
        <v>275</v>
      </c>
    </row>
    <row r="19" spans="1:6" ht="15.75" thickBot="1">
      <c r="A19" s="170" t="s">
        <v>7</v>
      </c>
      <c r="B19" s="313">
        <f>SUM(B14:B18)</f>
        <v>13913010</v>
      </c>
      <c r="C19" s="313"/>
      <c r="D19" s="313"/>
      <c r="E19" s="313"/>
      <c r="F19" s="312" t="s">
        <v>276</v>
      </c>
    </row>
    <row r="20" spans="1:6">
      <c r="A20" s="314" t="s">
        <v>277</v>
      </c>
      <c r="B20" s="314"/>
      <c r="C20" s="315"/>
      <c r="D20" s="315"/>
      <c r="E20" s="106"/>
      <c r="F20" s="316"/>
    </row>
    <row r="21" spans="1:6" ht="18">
      <c r="A21" s="317" t="s">
        <v>5</v>
      </c>
      <c r="B21" s="317"/>
      <c r="C21" s="317"/>
      <c r="D21" s="317"/>
      <c r="E21" s="318"/>
      <c r="F21" s="319" t="s">
        <v>278</v>
      </c>
    </row>
    <row r="22" spans="1:6">
      <c r="A22" s="320"/>
      <c r="B22" s="2"/>
      <c r="C22" s="2"/>
      <c r="D22" s="2"/>
      <c r="E22" s="2"/>
      <c r="F22" s="2"/>
    </row>
    <row r="23" spans="1:6">
      <c r="A23" s="320"/>
      <c r="B23" s="2"/>
      <c r="C23" s="2"/>
      <c r="D23" s="2"/>
      <c r="E23" s="2"/>
      <c r="F23" s="2"/>
    </row>
    <row r="24" spans="1:6" ht="18">
      <c r="A24" s="34" t="s">
        <v>279</v>
      </c>
      <c r="B24" s="34"/>
      <c r="C24" s="34"/>
      <c r="D24" s="34"/>
      <c r="E24" s="34"/>
      <c r="F24" s="34"/>
    </row>
    <row r="25" spans="1:6" ht="18">
      <c r="A25" s="164"/>
      <c r="B25" s="164"/>
      <c r="C25" s="164"/>
      <c r="D25" s="164"/>
      <c r="E25" s="164"/>
      <c r="F25" s="164"/>
    </row>
    <row r="26" spans="1:6" ht="16.5" thickBot="1">
      <c r="A26" s="299" t="s">
        <v>280</v>
      </c>
      <c r="B26" s="299"/>
      <c r="C26" s="299"/>
      <c r="D26" s="299"/>
      <c r="E26" s="299"/>
      <c r="F26" s="283" t="s">
        <v>281</v>
      </c>
    </row>
    <row r="27" spans="1:6" ht="16.5" thickBot="1">
      <c r="A27" s="300" t="s">
        <v>264</v>
      </c>
      <c r="B27" s="301"/>
      <c r="C27" s="302" t="s">
        <v>249</v>
      </c>
      <c r="D27" s="302"/>
      <c r="E27" s="301" t="s">
        <v>282</v>
      </c>
      <c r="F27" s="300" t="s">
        <v>283</v>
      </c>
    </row>
    <row r="28" spans="1:6" ht="15.75" thickTop="1">
      <c r="A28" s="303" t="s">
        <v>284</v>
      </c>
      <c r="B28" s="304">
        <v>920</v>
      </c>
      <c r="C28" s="304"/>
      <c r="D28" s="304"/>
      <c r="E28" s="304"/>
      <c r="F28" s="321"/>
    </row>
    <row r="29" spans="1:6" ht="15.75" thickBot="1">
      <c r="A29" s="306" t="s">
        <v>285</v>
      </c>
      <c r="B29" s="307">
        <v>750</v>
      </c>
      <c r="C29" s="307"/>
      <c r="D29" s="307"/>
      <c r="E29" s="307"/>
      <c r="F29" s="322"/>
    </row>
    <row r="30" spans="1:6" ht="15.75" thickBot="1">
      <c r="A30" s="170" t="s">
        <v>7</v>
      </c>
      <c r="B30" s="313">
        <f>SUM(B28:B29)</f>
        <v>1670</v>
      </c>
      <c r="C30" s="313"/>
      <c r="D30" s="313"/>
      <c r="E30" s="313"/>
      <c r="F30" s="323" t="s">
        <v>276</v>
      </c>
    </row>
    <row r="31" spans="1:6" ht="18">
      <c r="A31" s="317" t="s">
        <v>5</v>
      </c>
      <c r="B31" s="317"/>
      <c r="C31" s="317"/>
      <c r="D31" s="317"/>
      <c r="E31" s="324"/>
      <c r="F31" s="319" t="s">
        <v>278</v>
      </c>
    </row>
  </sheetData>
  <mergeCells count="28">
    <mergeCell ref="B28:E28"/>
    <mergeCell ref="B29:E29"/>
    <mergeCell ref="B30:E30"/>
    <mergeCell ref="A31:D31"/>
    <mergeCell ref="A20:B20"/>
    <mergeCell ref="A21:D21"/>
    <mergeCell ref="A24:F24"/>
    <mergeCell ref="A25:F25"/>
    <mergeCell ref="A26:E26"/>
    <mergeCell ref="C27:D27"/>
    <mergeCell ref="B14:E14"/>
    <mergeCell ref="B15:E15"/>
    <mergeCell ref="B16:E16"/>
    <mergeCell ref="B17:E17"/>
    <mergeCell ref="B18:E18"/>
    <mergeCell ref="B19:E19"/>
    <mergeCell ref="E7:F7"/>
    <mergeCell ref="A9:E9"/>
    <mergeCell ref="A10:F10"/>
    <mergeCell ref="A11:F11"/>
    <mergeCell ref="A12:E12"/>
    <mergeCell ref="C13:D13"/>
    <mergeCell ref="A1:F1"/>
    <mergeCell ref="A2:F2"/>
    <mergeCell ref="A4:A5"/>
    <mergeCell ref="D4:E4"/>
    <mergeCell ref="E5:F5"/>
    <mergeCell ref="E6:F6"/>
  </mergeCells>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G40"/>
  <sheetViews>
    <sheetView rightToLeft="1" workbookViewId="0">
      <selection sqref="A1:G1048576"/>
    </sheetView>
  </sheetViews>
  <sheetFormatPr defaultRowHeight="15"/>
  <cols>
    <col min="1" max="1" width="9.85546875" style="1" customWidth="1"/>
    <col min="2" max="2" width="28.7109375" style="1" customWidth="1"/>
    <col min="3" max="3" width="20.5703125" style="1" customWidth="1"/>
    <col min="4" max="4" width="15.85546875" style="1" customWidth="1"/>
    <col min="5" max="5" width="19.28515625" style="1" customWidth="1"/>
    <col min="6" max="6" width="107.7109375" style="1" customWidth="1"/>
    <col min="7" max="7" width="25.7109375" style="1" customWidth="1"/>
  </cols>
  <sheetData>
    <row r="1" spans="1:7" ht="20.25">
      <c r="A1" s="181" t="s">
        <v>286</v>
      </c>
      <c r="B1" s="181"/>
      <c r="C1" s="181"/>
      <c r="D1" s="181"/>
      <c r="E1" s="181"/>
      <c r="F1" s="181"/>
      <c r="G1" s="181"/>
    </row>
    <row r="2" spans="1:7" ht="20.25">
      <c r="A2" s="181" t="s">
        <v>287</v>
      </c>
      <c r="B2" s="181"/>
      <c r="C2" s="181"/>
      <c r="D2" s="181"/>
      <c r="E2" s="181"/>
      <c r="F2" s="181"/>
      <c r="G2" s="181"/>
    </row>
    <row r="3" spans="1:7" ht="18.75" thickBot="1">
      <c r="A3" s="211" t="s">
        <v>288</v>
      </c>
      <c r="B3" s="211"/>
      <c r="C3" s="325"/>
      <c r="D3" s="325"/>
      <c r="E3" s="325"/>
      <c r="F3" s="325"/>
      <c r="G3" s="326" t="s">
        <v>289</v>
      </c>
    </row>
    <row r="4" spans="1:7" ht="18.75" thickBot="1">
      <c r="A4" s="327" t="s">
        <v>290</v>
      </c>
      <c r="B4" s="327"/>
      <c r="C4" s="328" t="s">
        <v>291</v>
      </c>
      <c r="D4" s="328"/>
      <c r="E4" s="328"/>
      <c r="F4" s="328"/>
      <c r="G4" s="328"/>
    </row>
    <row r="5" spans="1:7" ht="72">
      <c r="A5" s="329"/>
      <c r="B5" s="329"/>
      <c r="C5" s="330" t="s">
        <v>251</v>
      </c>
      <c r="D5" s="331" t="s">
        <v>292</v>
      </c>
      <c r="E5" s="331" t="s">
        <v>293</v>
      </c>
      <c r="F5" s="332" t="s">
        <v>294</v>
      </c>
      <c r="G5" s="332"/>
    </row>
    <row r="6" spans="1:7" ht="90.75" thickBot="1">
      <c r="A6" s="333" t="s">
        <v>255</v>
      </c>
      <c r="B6" s="333"/>
      <c r="C6" s="334" t="s">
        <v>256</v>
      </c>
      <c r="D6" s="334" t="s">
        <v>257</v>
      </c>
      <c r="E6" s="334" t="s">
        <v>258</v>
      </c>
      <c r="F6" s="335" t="s">
        <v>259</v>
      </c>
      <c r="G6" s="335"/>
    </row>
    <row r="7" spans="1:7" ht="19.5" thickTop="1" thickBot="1">
      <c r="A7" s="336">
        <v>450</v>
      </c>
      <c r="B7" s="336"/>
      <c r="C7" s="337">
        <v>5761795</v>
      </c>
      <c r="D7" s="337">
        <v>75</v>
      </c>
      <c r="E7" s="337">
        <v>9895</v>
      </c>
      <c r="F7" s="338">
        <v>5771765</v>
      </c>
      <c r="G7" s="338"/>
    </row>
    <row r="8" spans="1:7" ht="18">
      <c r="A8" s="339"/>
      <c r="B8" s="339"/>
      <c r="C8" s="340"/>
      <c r="D8" s="340"/>
      <c r="E8" s="340"/>
      <c r="F8" s="341"/>
      <c r="G8" s="341"/>
    </row>
    <row r="9" spans="1:7" ht="18">
      <c r="A9" s="342"/>
      <c r="B9" s="342"/>
      <c r="C9" s="342"/>
      <c r="D9" s="342"/>
      <c r="E9" s="342"/>
      <c r="F9" s="342"/>
      <c r="G9" s="342"/>
    </row>
    <row r="10" spans="1:7" ht="18">
      <c r="A10" s="342"/>
      <c r="B10" s="343"/>
      <c r="C10" s="343"/>
      <c r="D10" s="343"/>
      <c r="E10" s="343"/>
      <c r="F10" s="343"/>
      <c r="G10" s="342"/>
    </row>
    <row r="11" spans="1:7" ht="20.25">
      <c r="A11" s="181" t="s">
        <v>295</v>
      </c>
      <c r="B11" s="181"/>
      <c r="C11" s="181"/>
      <c r="D11" s="181"/>
      <c r="E11" s="181"/>
      <c r="F11" s="181"/>
      <c r="G11" s="181"/>
    </row>
    <row r="12" spans="1:7" ht="18">
      <c r="A12" s="34" t="s">
        <v>296</v>
      </c>
      <c r="B12" s="34"/>
      <c r="C12" s="34"/>
      <c r="D12" s="34"/>
      <c r="E12" s="34"/>
      <c r="F12" s="34"/>
      <c r="G12" s="34"/>
    </row>
    <row r="13" spans="1:7" ht="18.75" thickBot="1">
      <c r="A13" s="344" t="s">
        <v>297</v>
      </c>
      <c r="B13" s="344"/>
      <c r="C13" s="253"/>
      <c r="D13" s="253"/>
      <c r="E13" s="253"/>
      <c r="F13" s="253"/>
      <c r="G13" s="326" t="s">
        <v>298</v>
      </c>
    </row>
    <row r="14" spans="1:7" ht="36.75" thickBot="1">
      <c r="A14" s="345" t="s">
        <v>299</v>
      </c>
      <c r="B14" s="345"/>
      <c r="C14" s="346" t="s">
        <v>300</v>
      </c>
      <c r="D14" s="346"/>
      <c r="E14" s="346"/>
      <c r="F14" s="346"/>
      <c r="G14" s="347" t="s">
        <v>301</v>
      </c>
    </row>
    <row r="15" spans="1:7" ht="54.75" thickTop="1">
      <c r="A15" s="348" t="s">
        <v>302</v>
      </c>
      <c r="B15" s="348"/>
      <c r="C15" s="349">
        <v>0</v>
      </c>
      <c r="D15" s="349"/>
      <c r="E15" s="349"/>
      <c r="F15" s="349"/>
      <c r="G15" s="350" t="s">
        <v>303</v>
      </c>
    </row>
    <row r="16" spans="1:7" ht="36.75" thickBot="1">
      <c r="A16" s="351" t="s">
        <v>304</v>
      </c>
      <c r="B16" s="351"/>
      <c r="C16" s="352">
        <v>2726020</v>
      </c>
      <c r="D16" s="352"/>
      <c r="E16" s="352"/>
      <c r="F16" s="352"/>
      <c r="G16" s="353" t="s">
        <v>305</v>
      </c>
    </row>
    <row r="17" spans="1:7" ht="36.75" thickBot="1">
      <c r="A17" s="354" t="s">
        <v>306</v>
      </c>
      <c r="B17" s="354"/>
      <c r="C17" s="355">
        <f>SUM(C16)</f>
        <v>2726020</v>
      </c>
      <c r="D17" s="355"/>
      <c r="E17" s="355"/>
      <c r="F17" s="355"/>
      <c r="G17" s="356" t="s">
        <v>307</v>
      </c>
    </row>
    <row r="18" spans="1:7" ht="18">
      <c r="A18" s="357"/>
      <c r="B18" s="357"/>
      <c r="C18" s="358"/>
      <c r="D18" s="358"/>
      <c r="E18" s="358"/>
      <c r="F18" s="358"/>
      <c r="G18" s="359"/>
    </row>
    <row r="19" spans="1:7" ht="15.75">
      <c r="A19" s="360"/>
      <c r="B19" s="360"/>
      <c r="C19" s="360"/>
      <c r="D19" s="360"/>
      <c r="E19" s="360"/>
      <c r="F19" s="361"/>
      <c r="G19" s="362"/>
    </row>
    <row r="20" spans="1:7" ht="20.25">
      <c r="A20" s="181" t="s">
        <v>308</v>
      </c>
      <c r="B20" s="181"/>
      <c r="C20" s="181"/>
      <c r="D20" s="181"/>
      <c r="E20" s="181"/>
      <c r="F20" s="181"/>
      <c r="G20" s="181"/>
    </row>
    <row r="21" spans="1:7" ht="18.75" thickBot="1">
      <c r="A21" s="344" t="s">
        <v>309</v>
      </c>
      <c r="B21" s="344"/>
      <c r="C21" s="253"/>
      <c r="D21" s="253"/>
      <c r="E21" s="253"/>
      <c r="F21" s="253"/>
      <c r="G21" s="326" t="s">
        <v>310</v>
      </c>
    </row>
    <row r="22" spans="1:7" ht="36.75" thickBot="1">
      <c r="A22" s="345" t="s">
        <v>311</v>
      </c>
      <c r="B22" s="345"/>
      <c r="C22" s="346" t="s">
        <v>300</v>
      </c>
      <c r="D22" s="346"/>
      <c r="E22" s="346"/>
      <c r="F22" s="346"/>
      <c r="G22" s="347" t="s">
        <v>301</v>
      </c>
    </row>
    <row r="23" spans="1:7" ht="55.5" thickTop="1" thickBot="1">
      <c r="A23" s="348" t="s">
        <v>312</v>
      </c>
      <c r="B23" s="348"/>
      <c r="C23" s="363">
        <v>1517245</v>
      </c>
      <c r="D23" s="363"/>
      <c r="E23" s="363"/>
      <c r="F23" s="363"/>
      <c r="G23" s="350" t="s">
        <v>303</v>
      </c>
    </row>
    <row r="24" spans="1:7" ht="18.75" thickBot="1">
      <c r="A24" s="345" t="s">
        <v>313</v>
      </c>
      <c r="B24" s="345"/>
      <c r="C24" s="364">
        <f>SUM(C23)</f>
        <v>1517245</v>
      </c>
      <c r="D24" s="364"/>
      <c r="E24" s="364"/>
      <c r="F24" s="364"/>
      <c r="G24" s="347"/>
    </row>
    <row r="25" spans="1:7" ht="32.25" thickTop="1">
      <c r="A25" s="360" t="s">
        <v>5</v>
      </c>
      <c r="B25" s="360"/>
      <c r="C25" s="360"/>
      <c r="D25" s="360"/>
      <c r="E25" s="360"/>
      <c r="F25" s="361"/>
      <c r="G25" s="362" t="s">
        <v>278</v>
      </c>
    </row>
    <row r="40" spans="3:3" ht="18">
      <c r="C40" s="365" t="s">
        <v>314</v>
      </c>
    </row>
  </sheetData>
  <mergeCells count="32">
    <mergeCell ref="A25:E25"/>
    <mergeCell ref="A21:B21"/>
    <mergeCell ref="A22:B22"/>
    <mergeCell ref="C22:F22"/>
    <mergeCell ref="A23:B23"/>
    <mergeCell ref="C23:F23"/>
    <mergeCell ref="A24:B24"/>
    <mergeCell ref="C24:F24"/>
    <mergeCell ref="A16:B16"/>
    <mergeCell ref="C16:F16"/>
    <mergeCell ref="A17:B17"/>
    <mergeCell ref="C17:F17"/>
    <mergeCell ref="A19:E19"/>
    <mergeCell ref="A20:G20"/>
    <mergeCell ref="A12:G12"/>
    <mergeCell ref="A13:B13"/>
    <mergeCell ref="A14:B14"/>
    <mergeCell ref="C14:F14"/>
    <mergeCell ref="A15:B15"/>
    <mergeCell ref="C15:F15"/>
    <mergeCell ref="A6:B6"/>
    <mergeCell ref="F6:G6"/>
    <mergeCell ref="A7:B7"/>
    <mergeCell ref="F7:G7"/>
    <mergeCell ref="B10:F10"/>
    <mergeCell ref="A11:G11"/>
    <mergeCell ref="A1:G1"/>
    <mergeCell ref="A2:G2"/>
    <mergeCell ref="A3:B3"/>
    <mergeCell ref="A4:B5"/>
    <mergeCell ref="C4:G4"/>
    <mergeCell ref="F5:G5"/>
  </mergeCells>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E27"/>
  <sheetViews>
    <sheetView rightToLeft="1" workbookViewId="0">
      <selection sqref="A1:E1048576"/>
    </sheetView>
  </sheetViews>
  <sheetFormatPr defaultRowHeight="15"/>
  <cols>
    <col min="1" max="1" width="12.42578125" style="1" customWidth="1"/>
    <col min="2" max="2" width="18.7109375" style="1" customWidth="1"/>
    <col min="3" max="3" width="18.85546875" style="1" customWidth="1"/>
    <col min="4" max="4" width="22.28515625" style="1" customWidth="1"/>
    <col min="5" max="5" width="26.42578125" style="1" customWidth="1"/>
  </cols>
  <sheetData>
    <row r="1" spans="1:5" ht="20.25">
      <c r="A1" s="366" t="s">
        <v>315</v>
      </c>
      <c r="B1" s="366"/>
      <c r="C1" s="366"/>
      <c r="D1" s="366"/>
      <c r="E1" s="366"/>
    </row>
    <row r="2" spans="1:5" ht="20.25">
      <c r="A2" s="366" t="s">
        <v>316</v>
      </c>
      <c r="B2" s="366"/>
      <c r="C2" s="366"/>
      <c r="D2" s="366"/>
      <c r="E2" s="366"/>
    </row>
    <row r="3" spans="1:5" ht="18.75" thickBot="1">
      <c r="A3" s="367" t="s">
        <v>317</v>
      </c>
      <c r="B3" s="367"/>
      <c r="C3" s="367"/>
      <c r="D3" s="367"/>
      <c r="E3" s="183" t="s">
        <v>318</v>
      </c>
    </row>
    <row r="4" spans="1:5" ht="36">
      <c r="A4" s="368" t="s">
        <v>319</v>
      </c>
      <c r="B4" s="369" t="s">
        <v>320</v>
      </c>
      <c r="C4" s="369" t="s">
        <v>321</v>
      </c>
      <c r="D4" s="369" t="s">
        <v>322</v>
      </c>
      <c r="E4" s="370" t="s">
        <v>61</v>
      </c>
    </row>
    <row r="5" spans="1:5" ht="72.75" thickBot="1">
      <c r="A5" s="371"/>
      <c r="B5" s="372" t="s">
        <v>323</v>
      </c>
      <c r="C5" s="372" t="s">
        <v>324</v>
      </c>
      <c r="D5" s="372" t="s">
        <v>325</v>
      </c>
      <c r="E5" s="373"/>
    </row>
    <row r="6" spans="1:5" ht="18.75" thickTop="1">
      <c r="A6" s="374" t="s">
        <v>64</v>
      </c>
      <c r="B6" s="375">
        <v>18</v>
      </c>
      <c r="C6" s="375">
        <f>D6-B6</f>
        <v>10</v>
      </c>
      <c r="D6" s="375">
        <v>28</v>
      </c>
      <c r="E6" s="192" t="s">
        <v>65</v>
      </c>
    </row>
    <row r="7" spans="1:5" ht="18">
      <c r="A7" s="376" t="s">
        <v>66</v>
      </c>
      <c r="B7" s="377">
        <v>12</v>
      </c>
      <c r="C7" s="377">
        <v>5</v>
      </c>
      <c r="D7" s="377">
        <v>17</v>
      </c>
      <c r="E7" s="195" t="s">
        <v>67</v>
      </c>
    </row>
    <row r="8" spans="1:5" ht="18">
      <c r="A8" s="378" t="s">
        <v>68</v>
      </c>
      <c r="B8" s="195">
        <v>20</v>
      </c>
      <c r="C8" s="377">
        <v>2</v>
      </c>
      <c r="D8" s="195">
        <v>22</v>
      </c>
      <c r="E8" s="195" t="s">
        <v>69</v>
      </c>
    </row>
    <row r="9" spans="1:5" ht="18">
      <c r="A9" s="378" t="s">
        <v>70</v>
      </c>
      <c r="B9" s="195">
        <v>11</v>
      </c>
      <c r="C9" s="377">
        <v>6</v>
      </c>
      <c r="D9" s="195">
        <v>17</v>
      </c>
      <c r="E9" s="195" t="s">
        <v>71</v>
      </c>
    </row>
    <row r="10" spans="1:5" ht="18">
      <c r="A10" s="378" t="s">
        <v>72</v>
      </c>
      <c r="B10" s="195">
        <v>66</v>
      </c>
      <c r="C10" s="377">
        <v>0</v>
      </c>
      <c r="D10" s="195">
        <v>66</v>
      </c>
      <c r="E10" s="195" t="s">
        <v>73</v>
      </c>
    </row>
    <row r="11" spans="1:5" ht="18">
      <c r="A11" s="378" t="s">
        <v>74</v>
      </c>
      <c r="B11" s="195">
        <v>21</v>
      </c>
      <c r="C11" s="377">
        <v>0</v>
      </c>
      <c r="D11" s="195">
        <v>21</v>
      </c>
      <c r="E11" s="195" t="s">
        <v>75</v>
      </c>
    </row>
    <row r="12" spans="1:5" ht="18">
      <c r="A12" s="378" t="s">
        <v>76</v>
      </c>
      <c r="B12" s="195">
        <v>5</v>
      </c>
      <c r="C12" s="195">
        <v>0</v>
      </c>
      <c r="D12" s="195">
        <v>5</v>
      </c>
      <c r="E12" s="195" t="s">
        <v>77</v>
      </c>
    </row>
    <row r="13" spans="1:5" ht="18">
      <c r="A13" s="378" t="s">
        <v>78</v>
      </c>
      <c r="B13" s="195">
        <v>12</v>
      </c>
      <c r="C13" s="195">
        <v>1</v>
      </c>
      <c r="D13" s="195">
        <v>13</v>
      </c>
      <c r="E13" s="195" t="s">
        <v>79</v>
      </c>
    </row>
    <row r="14" spans="1:5" ht="36">
      <c r="A14" s="378" t="s">
        <v>80</v>
      </c>
      <c r="B14" s="195">
        <v>13</v>
      </c>
      <c r="C14" s="195">
        <v>2</v>
      </c>
      <c r="D14" s="195">
        <v>15</v>
      </c>
      <c r="E14" s="195" t="s">
        <v>81</v>
      </c>
    </row>
    <row r="15" spans="1:5" ht="18">
      <c r="A15" s="195" t="s">
        <v>82</v>
      </c>
      <c r="B15" s="195">
        <v>6</v>
      </c>
      <c r="C15" s="195">
        <v>4</v>
      </c>
      <c r="D15" s="195">
        <v>10</v>
      </c>
      <c r="E15" s="195" t="s">
        <v>83</v>
      </c>
    </row>
    <row r="16" spans="1:5" ht="18">
      <c r="A16" s="195" t="s">
        <v>84</v>
      </c>
      <c r="B16" s="195">
        <v>15</v>
      </c>
      <c r="C16" s="195">
        <v>4</v>
      </c>
      <c r="D16" s="195">
        <v>19</v>
      </c>
      <c r="E16" s="195" t="s">
        <v>85</v>
      </c>
    </row>
    <row r="17" spans="1:5" ht="18">
      <c r="A17" s="195" t="s">
        <v>86</v>
      </c>
      <c r="B17" s="195">
        <v>3</v>
      </c>
      <c r="C17" s="195">
        <v>5</v>
      </c>
      <c r="D17" s="195">
        <v>8</v>
      </c>
      <c r="E17" s="195" t="s">
        <v>87</v>
      </c>
    </row>
    <row r="18" spans="1:5" ht="18">
      <c r="A18" s="195" t="s">
        <v>88</v>
      </c>
      <c r="B18" s="195">
        <v>18</v>
      </c>
      <c r="C18" s="195">
        <v>0</v>
      </c>
      <c r="D18" s="195">
        <v>18</v>
      </c>
      <c r="E18" s="195" t="s">
        <v>89</v>
      </c>
    </row>
    <row r="19" spans="1:5" ht="18">
      <c r="A19" s="195" t="s">
        <v>90</v>
      </c>
      <c r="B19" s="195">
        <v>12</v>
      </c>
      <c r="C19" s="195">
        <v>1</v>
      </c>
      <c r="D19" s="195">
        <v>13</v>
      </c>
      <c r="E19" s="192" t="s">
        <v>91</v>
      </c>
    </row>
    <row r="20" spans="1:5" ht="18.75" thickBot="1">
      <c r="A20" s="199" t="s">
        <v>92</v>
      </c>
      <c r="B20" s="199">
        <v>22</v>
      </c>
      <c r="C20" s="199">
        <v>5</v>
      </c>
      <c r="D20" s="199">
        <v>27</v>
      </c>
      <c r="E20" s="199" t="s">
        <v>93</v>
      </c>
    </row>
    <row r="21" spans="1:5" ht="18.75" thickBot="1">
      <c r="A21" s="202" t="s">
        <v>7</v>
      </c>
      <c r="B21" s="379">
        <f>SUM(B6:B20)</f>
        <v>254</v>
      </c>
      <c r="C21" s="379">
        <f>SUM(C6:C20)</f>
        <v>45</v>
      </c>
      <c r="D21" s="379">
        <f>SUM(D6:D20)</f>
        <v>299</v>
      </c>
      <c r="E21" s="202" t="s">
        <v>6</v>
      </c>
    </row>
    <row r="22" spans="1:5" ht="25.5">
      <c r="A22" s="121" t="s">
        <v>326</v>
      </c>
      <c r="B22" s="121"/>
      <c r="C22" s="8"/>
      <c r="D22" s="8"/>
      <c r="E22" s="125" t="s">
        <v>95</v>
      </c>
    </row>
    <row r="23" spans="1:5">
      <c r="A23" s="380" t="s">
        <v>96</v>
      </c>
      <c r="B23" s="380"/>
      <c r="C23" s="380"/>
      <c r="D23" s="380"/>
      <c r="E23" s="381"/>
    </row>
    <row r="24" spans="1:5">
      <c r="A24" s="124" t="s">
        <v>118</v>
      </c>
      <c r="B24" s="124"/>
      <c r="C24" s="124"/>
      <c r="D24" s="124"/>
      <c r="E24" s="125" t="s">
        <v>327</v>
      </c>
    </row>
    <row r="25" spans="1:5" ht="15.75">
      <c r="A25" s="382" t="s">
        <v>328</v>
      </c>
      <c r="B25" s="382"/>
      <c r="C25" s="382"/>
      <c r="D25" s="382"/>
      <c r="E25" s="45" t="s">
        <v>329</v>
      </c>
    </row>
    <row r="26" spans="1:5" ht="15.75">
      <c r="A26" s="383" t="s">
        <v>330</v>
      </c>
      <c r="B26" s="383"/>
      <c r="C26" s="383"/>
      <c r="D26" s="383"/>
      <c r="E26" s="383"/>
    </row>
    <row r="27" spans="1:5" ht="15.75">
      <c r="A27" s="384" t="s">
        <v>331</v>
      </c>
      <c r="B27" s="384"/>
      <c r="C27" s="384"/>
      <c r="D27" s="384"/>
      <c r="E27" s="384"/>
    </row>
  </sheetData>
  <mergeCells count="11">
    <mergeCell ref="A23:D23"/>
    <mergeCell ref="A24:D24"/>
    <mergeCell ref="A25:D25"/>
    <mergeCell ref="A26:E26"/>
    <mergeCell ref="A27:E27"/>
    <mergeCell ref="A1:E1"/>
    <mergeCell ref="A2:E2"/>
    <mergeCell ref="A3:D3"/>
    <mergeCell ref="A4:A5"/>
    <mergeCell ref="E4:E5"/>
    <mergeCell ref="A22:B22"/>
  </mergeCells>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H16"/>
  <sheetViews>
    <sheetView rightToLeft="1" workbookViewId="0">
      <selection activeCell="B16" sqref="B16:H16"/>
    </sheetView>
  </sheetViews>
  <sheetFormatPr defaultRowHeight="15"/>
  <cols>
    <col min="1" max="1" width="3" style="1" customWidth="1"/>
    <col min="2" max="2" width="15.140625" style="1" customWidth="1"/>
    <col min="3" max="3" width="12.85546875" style="1" customWidth="1"/>
    <col min="4" max="4" width="11.5703125" style="1" customWidth="1"/>
    <col min="5" max="5" width="14.28515625" style="1" customWidth="1"/>
    <col min="6" max="6" width="13.42578125" style="1" customWidth="1"/>
    <col min="7" max="7" width="20.140625" style="1" customWidth="1"/>
    <col min="8" max="8" width="37" style="1" customWidth="1"/>
  </cols>
  <sheetData>
    <row r="1" spans="1:8" ht="20.25">
      <c r="A1" s="181" t="s">
        <v>332</v>
      </c>
      <c r="B1" s="181"/>
      <c r="C1" s="181"/>
      <c r="D1" s="181"/>
      <c r="E1" s="181"/>
      <c r="F1" s="181"/>
      <c r="G1" s="181"/>
      <c r="H1" s="181"/>
    </row>
    <row r="2" spans="1:8" ht="20.25">
      <c r="A2" s="181" t="s">
        <v>333</v>
      </c>
      <c r="B2" s="181"/>
      <c r="C2" s="181"/>
      <c r="D2" s="181"/>
      <c r="E2" s="181"/>
      <c r="F2" s="181"/>
      <c r="G2" s="181"/>
      <c r="H2" s="181"/>
    </row>
    <row r="3" spans="1:8" ht="16.5" thickBot="1">
      <c r="A3" s="40" t="s">
        <v>334</v>
      </c>
      <c r="B3" s="40"/>
      <c r="C3" s="40"/>
      <c r="D3" s="40"/>
      <c r="E3" s="41"/>
      <c r="F3" s="41"/>
      <c r="G3" s="30"/>
      <c r="H3" s="385" t="s">
        <v>335</v>
      </c>
    </row>
    <row r="4" spans="1:8" ht="16.5" thickBot="1">
      <c r="A4" s="386" t="s">
        <v>336</v>
      </c>
      <c r="B4" s="386"/>
      <c r="C4" s="161">
        <v>2011</v>
      </c>
      <c r="D4" s="161">
        <v>2012</v>
      </c>
      <c r="E4" s="161">
        <v>2013</v>
      </c>
      <c r="F4" s="161">
        <v>2014</v>
      </c>
      <c r="G4" s="161" t="s">
        <v>337</v>
      </c>
      <c r="H4" s="161" t="s">
        <v>338</v>
      </c>
    </row>
    <row r="5" spans="1:8" ht="18.75" thickTop="1">
      <c r="A5" s="387" t="s">
        <v>339</v>
      </c>
      <c r="B5" s="387"/>
      <c r="C5" s="257">
        <v>184692</v>
      </c>
      <c r="D5" s="257">
        <v>287300</v>
      </c>
      <c r="E5" s="388">
        <v>244452</v>
      </c>
      <c r="F5" s="388">
        <v>211415</v>
      </c>
      <c r="G5" s="389">
        <v>155396</v>
      </c>
      <c r="H5" s="390" t="s">
        <v>340</v>
      </c>
    </row>
    <row r="6" spans="1:8" ht="18">
      <c r="A6" s="391" t="s">
        <v>341</v>
      </c>
      <c r="B6" s="391"/>
      <c r="C6" s="261">
        <v>164150</v>
      </c>
      <c r="D6" s="261">
        <v>224259</v>
      </c>
      <c r="E6" s="261">
        <v>300917</v>
      </c>
      <c r="F6" s="257">
        <v>261392</v>
      </c>
      <c r="G6" s="392">
        <v>328912</v>
      </c>
      <c r="H6" s="393" t="s">
        <v>342</v>
      </c>
    </row>
    <row r="7" spans="1:8" ht="18">
      <c r="A7" s="387" t="s">
        <v>343</v>
      </c>
      <c r="B7" s="387"/>
      <c r="C7" s="394">
        <v>227898</v>
      </c>
      <c r="D7" s="395" t="s">
        <v>129</v>
      </c>
      <c r="E7" s="257">
        <v>143242</v>
      </c>
      <c r="F7" s="257">
        <v>380911</v>
      </c>
      <c r="G7" s="396">
        <v>196576</v>
      </c>
      <c r="H7" s="393" t="s">
        <v>344</v>
      </c>
    </row>
    <row r="8" spans="1:8" ht="18">
      <c r="A8" s="397" t="s">
        <v>345</v>
      </c>
      <c r="B8" s="397"/>
      <c r="C8" s="398">
        <v>449749</v>
      </c>
      <c r="D8" s="396" t="s">
        <v>129</v>
      </c>
      <c r="E8" s="388">
        <v>358157</v>
      </c>
      <c r="F8" s="388" t="s">
        <v>129</v>
      </c>
      <c r="G8" s="399">
        <v>86525</v>
      </c>
      <c r="H8" s="400" t="s">
        <v>346</v>
      </c>
    </row>
    <row r="9" spans="1:8" ht="36.75" thickBot="1">
      <c r="A9" s="401" t="s">
        <v>347</v>
      </c>
      <c r="B9" s="401"/>
      <c r="C9" s="402">
        <v>41698</v>
      </c>
      <c r="D9" s="396" t="s">
        <v>129</v>
      </c>
      <c r="E9" s="392">
        <v>155010</v>
      </c>
      <c r="F9" s="388">
        <v>373000</v>
      </c>
      <c r="G9" s="392">
        <v>373000</v>
      </c>
      <c r="H9" s="192" t="s">
        <v>348</v>
      </c>
    </row>
    <row r="10" spans="1:8" ht="18.75" thickBot="1">
      <c r="A10" s="403" t="s">
        <v>349</v>
      </c>
      <c r="B10" s="403"/>
      <c r="C10" s="404">
        <v>1068187</v>
      </c>
      <c r="D10" s="404">
        <v>511559</v>
      </c>
      <c r="E10" s="404">
        <v>1201778</v>
      </c>
      <c r="F10" s="404">
        <v>1226718</v>
      </c>
      <c r="G10" s="404">
        <f>SUM(G5:G9)</f>
        <v>1140409</v>
      </c>
      <c r="H10" s="405" t="s">
        <v>6</v>
      </c>
    </row>
    <row r="11" spans="1:8">
      <c r="A11" s="406" t="s">
        <v>129</v>
      </c>
      <c r="B11" s="407" t="s">
        <v>350</v>
      </c>
      <c r="C11" s="407"/>
      <c r="D11" s="408"/>
      <c r="E11" s="408"/>
      <c r="F11" s="409" t="s">
        <v>351</v>
      </c>
      <c r="G11" s="409"/>
      <c r="H11" s="409"/>
    </row>
    <row r="12" spans="1:8">
      <c r="A12" s="410" t="s">
        <v>352</v>
      </c>
      <c r="B12" s="410"/>
      <c r="C12" s="410"/>
      <c r="D12" s="410"/>
      <c r="E12" s="410"/>
      <c r="F12" s="410"/>
      <c r="G12" s="125"/>
      <c r="H12" s="125"/>
    </row>
    <row r="13" spans="1:8">
      <c r="A13" s="411" t="s">
        <v>353</v>
      </c>
      <c r="B13" s="411"/>
      <c r="C13" s="411"/>
      <c r="D13" s="408"/>
      <c r="E13" s="205" t="s">
        <v>354</v>
      </c>
      <c r="F13" s="205"/>
      <c r="G13" s="205"/>
      <c r="H13" s="205"/>
    </row>
    <row r="14" spans="1:8">
      <c r="A14" s="412"/>
      <c r="B14" s="412"/>
      <c r="C14" s="412"/>
      <c r="D14" s="412"/>
      <c r="E14" s="412"/>
      <c r="F14" s="412"/>
      <c r="G14" s="125"/>
      <c r="H14" s="125"/>
    </row>
    <row r="15" spans="1:8" ht="15.75">
      <c r="A15" s="385"/>
      <c r="B15" s="413"/>
      <c r="C15" s="414"/>
      <c r="D15" s="414"/>
      <c r="E15" s="385"/>
      <c r="F15" s="385"/>
      <c r="G15" s="385"/>
      <c r="H15" s="90"/>
    </row>
    <row r="16" spans="1:8" ht="18">
      <c r="A16" s="2"/>
      <c r="B16" s="415"/>
      <c r="C16" s="415"/>
      <c r="D16" s="415"/>
      <c r="E16" s="415"/>
      <c r="F16" s="415"/>
      <c r="G16" s="415"/>
      <c r="H16" s="415"/>
    </row>
  </sheetData>
  <mergeCells count="18">
    <mergeCell ref="A12:F12"/>
    <mergeCell ref="A13:C13"/>
    <mergeCell ref="E13:H13"/>
    <mergeCell ref="A14:F14"/>
    <mergeCell ref="C15:D15"/>
    <mergeCell ref="B16:H16"/>
    <mergeCell ref="A7:B7"/>
    <mergeCell ref="A8:B8"/>
    <mergeCell ref="A9:B9"/>
    <mergeCell ref="A10:B10"/>
    <mergeCell ref="B11:C11"/>
    <mergeCell ref="F11:H11"/>
    <mergeCell ref="A1:H1"/>
    <mergeCell ref="A2:H2"/>
    <mergeCell ref="A3:F3"/>
    <mergeCell ref="A4:B4"/>
    <mergeCell ref="A5:B5"/>
    <mergeCell ref="A6:B6"/>
  </mergeCell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J15"/>
  <sheetViews>
    <sheetView rightToLeft="1" workbookViewId="0">
      <selection sqref="A1:J1048576"/>
    </sheetView>
  </sheetViews>
  <sheetFormatPr defaultRowHeight="15"/>
  <cols>
    <col min="1" max="1" width="30.140625" style="1" customWidth="1"/>
    <col min="2" max="2" width="9" style="1"/>
    <col min="3" max="3" width="20.140625" style="1" customWidth="1"/>
    <col min="4" max="4" width="15.42578125" style="1" customWidth="1"/>
    <col min="5" max="5" width="16.140625" style="1" customWidth="1"/>
    <col min="6" max="6" width="14.42578125" style="1" customWidth="1"/>
    <col min="7" max="7" width="15.42578125" style="1" customWidth="1"/>
    <col min="8" max="8" width="14.28515625" style="1" customWidth="1"/>
    <col min="9" max="9" width="27.85546875" style="1" customWidth="1"/>
    <col min="10" max="10" width="6.42578125" style="1" customWidth="1"/>
  </cols>
  <sheetData>
    <row r="1" spans="1:10" ht="18">
      <c r="A1" s="34" t="s">
        <v>355</v>
      </c>
      <c r="B1" s="34"/>
      <c r="C1" s="34"/>
      <c r="D1" s="34"/>
      <c r="E1" s="34"/>
      <c r="F1" s="34"/>
      <c r="G1" s="34"/>
      <c r="H1" s="34"/>
      <c r="I1" s="34"/>
      <c r="J1" s="127"/>
    </row>
    <row r="2" spans="1:10" ht="18">
      <c r="A2" s="34" t="s">
        <v>356</v>
      </c>
      <c r="B2" s="34"/>
      <c r="C2" s="34"/>
      <c r="D2" s="34"/>
      <c r="E2" s="34"/>
      <c r="F2" s="34"/>
      <c r="G2" s="34"/>
      <c r="H2" s="34"/>
      <c r="I2" s="34"/>
      <c r="J2" s="127"/>
    </row>
    <row r="3" spans="1:10" ht="16.5" thickBot="1">
      <c r="A3" s="40" t="s">
        <v>357</v>
      </c>
      <c r="B3" s="40"/>
      <c r="C3" s="40"/>
      <c r="D3" s="40"/>
      <c r="E3" s="40"/>
      <c r="F3" s="40"/>
      <c r="G3" s="40"/>
      <c r="H3" s="40"/>
      <c r="I3" s="416" t="s">
        <v>358</v>
      </c>
      <c r="J3" s="416"/>
    </row>
    <row r="4" spans="1:10" ht="79.5" thickBot="1">
      <c r="A4" s="417" t="s">
        <v>336</v>
      </c>
      <c r="B4" s="417"/>
      <c r="C4" s="418">
        <v>2011</v>
      </c>
      <c r="D4" s="418">
        <v>2012</v>
      </c>
      <c r="E4" s="418">
        <v>2013</v>
      </c>
      <c r="F4" s="418">
        <v>2014</v>
      </c>
      <c r="G4" s="418" t="s">
        <v>359</v>
      </c>
      <c r="H4" s="419" t="s">
        <v>360</v>
      </c>
      <c r="I4" s="420" t="s">
        <v>338</v>
      </c>
      <c r="J4" s="420"/>
    </row>
    <row r="5" spans="1:10" ht="16.5" thickTop="1">
      <c r="A5" s="421" t="s">
        <v>361</v>
      </c>
      <c r="B5" s="421"/>
      <c r="C5" s="257">
        <v>12435358</v>
      </c>
      <c r="D5" s="257">
        <v>13695973</v>
      </c>
      <c r="E5" s="257">
        <v>15881912</v>
      </c>
      <c r="F5" s="257">
        <v>13768129</v>
      </c>
      <c r="G5" s="257">
        <v>11093014</v>
      </c>
      <c r="H5" s="422">
        <v>30</v>
      </c>
      <c r="I5" s="423" t="s">
        <v>362</v>
      </c>
      <c r="J5" s="423"/>
    </row>
    <row r="6" spans="1:10" ht="15.75">
      <c r="A6" s="424" t="s">
        <v>363</v>
      </c>
      <c r="B6" s="424"/>
      <c r="C6" s="261">
        <v>8978654</v>
      </c>
      <c r="D6" s="261">
        <v>10086932</v>
      </c>
      <c r="E6" s="261">
        <v>10734938</v>
      </c>
      <c r="F6" s="257">
        <v>13208819</v>
      </c>
      <c r="G6" s="425">
        <v>10794425</v>
      </c>
      <c r="H6" s="422">
        <v>29.2</v>
      </c>
      <c r="I6" s="426" t="s">
        <v>364</v>
      </c>
      <c r="J6" s="426"/>
    </row>
    <row r="7" spans="1:10" ht="16.5" thickBot="1">
      <c r="A7" s="427" t="s">
        <v>365</v>
      </c>
      <c r="B7" s="427"/>
      <c r="C7" s="428">
        <v>3949583</v>
      </c>
      <c r="D7" s="428">
        <v>5980975</v>
      </c>
      <c r="E7" s="428">
        <v>7639938</v>
      </c>
      <c r="F7" s="270">
        <v>8869876</v>
      </c>
      <c r="G7" s="429">
        <v>11583477</v>
      </c>
      <c r="H7" s="237">
        <f>G7/36933714*100</f>
        <v>31.362881620841055</v>
      </c>
      <c r="I7" s="414" t="s">
        <v>366</v>
      </c>
      <c r="J7" s="414"/>
    </row>
    <row r="8" spans="1:10" ht="16.5" thickBot="1">
      <c r="A8" s="430" t="s">
        <v>349</v>
      </c>
      <c r="B8" s="430"/>
      <c r="C8" s="431">
        <v>25363595</v>
      </c>
      <c r="D8" s="431">
        <v>29763880</v>
      </c>
      <c r="E8" s="431">
        <v>34256788</v>
      </c>
      <c r="F8" s="431">
        <v>35846824</v>
      </c>
      <c r="G8" s="404">
        <f>SUM(G5:G7)</f>
        <v>33470916</v>
      </c>
      <c r="H8" s="241">
        <v>90.6</v>
      </c>
      <c r="I8" s="432" t="s">
        <v>6</v>
      </c>
      <c r="J8" s="432"/>
    </row>
    <row r="9" spans="1:10">
      <c r="A9" s="433" t="s">
        <v>367</v>
      </c>
      <c r="B9" s="433"/>
      <c r="C9" s="433"/>
      <c r="D9" s="433"/>
      <c r="E9" s="434"/>
      <c r="F9" s="434"/>
      <c r="G9" s="435" t="s">
        <v>368</v>
      </c>
      <c r="H9" s="435"/>
      <c r="I9" s="435"/>
      <c r="J9" s="435"/>
    </row>
    <row r="10" spans="1:10">
      <c r="A10" s="436" t="s">
        <v>369</v>
      </c>
      <c r="B10" s="437"/>
      <c r="C10" s="437"/>
      <c r="D10" s="437"/>
      <c r="E10" s="438"/>
      <c r="F10" s="438"/>
      <c r="G10" s="438"/>
      <c r="H10" s="438"/>
      <c r="I10" s="439" t="s">
        <v>370</v>
      </c>
      <c r="J10" s="439"/>
    </row>
    <row r="11" spans="1:10">
      <c r="A11" s="412" t="s">
        <v>371</v>
      </c>
      <c r="B11" s="412"/>
      <c r="C11" s="412"/>
      <c r="D11" s="412"/>
      <c r="E11" s="412"/>
      <c r="F11" s="438"/>
      <c r="G11" s="438"/>
      <c r="H11" s="438"/>
      <c r="I11" s="440"/>
      <c r="J11" s="440"/>
    </row>
    <row r="12" spans="1:10">
      <c r="A12" s="412" t="s">
        <v>372</v>
      </c>
      <c r="B12" s="412"/>
      <c r="C12" s="412"/>
      <c r="D12" s="412"/>
      <c r="E12" s="412"/>
      <c r="F12" s="205" t="s">
        <v>373</v>
      </c>
      <c r="G12" s="205"/>
      <c r="H12" s="205"/>
      <c r="I12" s="205"/>
      <c r="J12" s="205"/>
    </row>
    <row r="13" spans="1:10" ht="15.75">
      <c r="A13" s="441" t="s">
        <v>374</v>
      </c>
      <c r="B13" s="442"/>
      <c r="C13" s="442"/>
      <c r="D13" s="442"/>
      <c r="E13" s="442"/>
      <c r="F13" s="442"/>
      <c r="G13" s="442"/>
      <c r="H13" s="442"/>
      <c r="I13" s="441" t="s">
        <v>375</v>
      </c>
      <c r="J13" s="127"/>
    </row>
    <row r="14" spans="1:10" ht="18">
      <c r="A14" s="34" t="s">
        <v>376</v>
      </c>
      <c r="B14" s="34"/>
      <c r="C14" s="34"/>
      <c r="D14" s="34"/>
      <c r="E14" s="34"/>
      <c r="F14" s="34"/>
      <c r="G14" s="34"/>
      <c r="H14" s="34"/>
      <c r="I14" s="34"/>
      <c r="J14" s="443"/>
    </row>
    <row r="15" spans="1:10" ht="18">
      <c r="A15" s="444"/>
      <c r="B15" s="444"/>
      <c r="C15" s="444"/>
      <c r="D15" s="444"/>
      <c r="E15" s="444"/>
      <c r="F15" s="444"/>
      <c r="G15" s="444"/>
      <c r="H15" s="444"/>
      <c r="I15" s="444"/>
    </row>
  </sheetData>
  <mergeCells count="22">
    <mergeCell ref="A12:E12"/>
    <mergeCell ref="F12:J12"/>
    <mergeCell ref="A14:I14"/>
    <mergeCell ref="A15:I15"/>
    <mergeCell ref="A8:B8"/>
    <mergeCell ref="I8:J8"/>
    <mergeCell ref="A9:D9"/>
    <mergeCell ref="G9:J9"/>
    <mergeCell ref="I10:J10"/>
    <mergeCell ref="A11:E11"/>
    <mergeCell ref="A5:B5"/>
    <mergeCell ref="I5:J5"/>
    <mergeCell ref="A6:B6"/>
    <mergeCell ref="I6:J6"/>
    <mergeCell ref="A7:B7"/>
    <mergeCell ref="I7:J7"/>
    <mergeCell ref="A1:I1"/>
    <mergeCell ref="A2:I2"/>
    <mergeCell ref="A3:H3"/>
    <mergeCell ref="I3:J3"/>
    <mergeCell ref="A4:B4"/>
    <mergeCell ref="I4:J4"/>
  </mergeCells>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M30"/>
  <sheetViews>
    <sheetView rightToLeft="1" workbookViewId="0">
      <selection sqref="A1:M1048576"/>
    </sheetView>
  </sheetViews>
  <sheetFormatPr defaultRowHeight="15"/>
  <cols>
    <col min="1" max="1" width="24" style="1" customWidth="1"/>
    <col min="2" max="2" width="13.42578125" style="1" customWidth="1"/>
    <col min="3" max="3" width="18" style="1" customWidth="1"/>
    <col min="4" max="4" width="15" style="1" customWidth="1"/>
    <col min="5" max="5" width="14.85546875" style="1" customWidth="1"/>
    <col min="6" max="6" width="12.140625" style="1" customWidth="1"/>
    <col min="7" max="7" width="11.85546875" style="1" customWidth="1"/>
    <col min="8" max="8" width="18.85546875" style="1" customWidth="1"/>
    <col min="9" max="9" width="12.42578125" style="1" customWidth="1"/>
    <col min="10" max="10" width="22.7109375" style="1" customWidth="1"/>
    <col min="11" max="11" width="26.140625" style="1" customWidth="1"/>
    <col min="12" max="12" width="3.42578125" style="1" hidden="1" customWidth="1"/>
    <col min="13" max="13" width="19.140625" style="1" customWidth="1"/>
  </cols>
  <sheetData>
    <row r="1" spans="1:13" ht="20.25">
      <c r="A1" s="181" t="s">
        <v>377</v>
      </c>
      <c r="B1" s="181"/>
      <c r="C1" s="181"/>
      <c r="D1" s="181"/>
      <c r="E1" s="181"/>
      <c r="F1" s="181"/>
      <c r="G1" s="181"/>
      <c r="H1" s="181"/>
      <c r="I1" s="181"/>
      <c r="J1" s="181"/>
      <c r="K1" s="181"/>
      <c r="L1" s="181"/>
      <c r="M1" s="181"/>
    </row>
    <row r="2" spans="1:13" ht="20.25">
      <c r="A2" s="181" t="s">
        <v>378</v>
      </c>
      <c r="B2" s="181"/>
      <c r="C2" s="181"/>
      <c r="D2" s="181"/>
      <c r="E2" s="181"/>
      <c r="F2" s="181"/>
      <c r="G2" s="181"/>
      <c r="H2" s="181"/>
      <c r="I2" s="181"/>
      <c r="J2" s="181"/>
      <c r="K2" s="181"/>
      <c r="L2" s="181"/>
      <c r="M2" s="445"/>
    </row>
    <row r="3" spans="1:13" ht="18.75" thickBot="1">
      <c r="A3" s="446" t="s">
        <v>379</v>
      </c>
      <c r="B3" s="446"/>
      <c r="C3" s="446"/>
      <c r="D3" s="446"/>
      <c r="E3" s="446"/>
      <c r="F3" s="446"/>
      <c r="G3" s="446"/>
      <c r="H3" s="446"/>
      <c r="I3" s="446"/>
      <c r="J3" s="446"/>
      <c r="K3" s="446"/>
      <c r="L3" s="446"/>
      <c r="M3" s="446"/>
    </row>
    <row r="4" spans="1:13" ht="15.75">
      <c r="A4" s="447" t="s">
        <v>149</v>
      </c>
      <c r="B4" s="448" t="s">
        <v>380</v>
      </c>
      <c r="C4" s="448"/>
      <c r="D4" s="448"/>
      <c r="E4" s="449"/>
      <c r="F4" s="448" t="s">
        <v>381</v>
      </c>
      <c r="G4" s="448"/>
      <c r="H4" s="448"/>
      <c r="I4" s="448"/>
      <c r="J4" s="448"/>
      <c r="K4" s="448"/>
      <c r="L4" s="8"/>
      <c r="M4" s="450" t="s">
        <v>153</v>
      </c>
    </row>
    <row r="5" spans="1:13" ht="15.75">
      <c r="A5" s="447"/>
      <c r="B5" s="451" t="s">
        <v>382</v>
      </c>
      <c r="C5" s="451"/>
      <c r="D5" s="451"/>
      <c r="E5" s="449"/>
      <c r="F5" s="449"/>
      <c r="G5" s="449"/>
      <c r="H5" s="451" t="s">
        <v>383</v>
      </c>
      <c r="I5" s="451"/>
      <c r="J5" s="451"/>
      <c r="K5" s="449"/>
      <c r="L5" s="8"/>
      <c r="M5" s="452"/>
    </row>
    <row r="6" spans="1:13" ht="48" thickBot="1">
      <c r="A6" s="453" t="s">
        <v>384</v>
      </c>
      <c r="B6" s="453"/>
      <c r="C6" s="58" t="s">
        <v>364</v>
      </c>
      <c r="D6" s="454" t="s">
        <v>366</v>
      </c>
      <c r="E6" s="454" t="s">
        <v>6</v>
      </c>
      <c r="F6" s="455" t="s">
        <v>340</v>
      </c>
      <c r="G6" s="58" t="s">
        <v>342</v>
      </c>
      <c r="H6" s="58" t="s">
        <v>344</v>
      </c>
      <c r="I6" s="456" t="s">
        <v>385</v>
      </c>
      <c r="J6" s="58" t="s">
        <v>386</v>
      </c>
      <c r="K6" s="58" t="s">
        <v>387</v>
      </c>
      <c r="L6" s="457"/>
      <c r="M6" s="458"/>
    </row>
    <row r="7" spans="1:13" ht="94.5">
      <c r="A7" s="459" t="s">
        <v>154</v>
      </c>
      <c r="B7" s="392">
        <v>41883</v>
      </c>
      <c r="C7" s="395">
        <v>38099</v>
      </c>
      <c r="D7" s="460">
        <v>743838</v>
      </c>
      <c r="E7" s="395">
        <f t="shared" ref="E7:E21" si="0">SUM(B7:D7)</f>
        <v>823820</v>
      </c>
      <c r="F7" s="461" t="s">
        <v>129</v>
      </c>
      <c r="G7" s="392" t="s">
        <v>129</v>
      </c>
      <c r="H7" s="462" t="s">
        <v>129</v>
      </c>
      <c r="I7" s="463" t="s">
        <v>129</v>
      </c>
      <c r="J7" s="388">
        <v>15000</v>
      </c>
      <c r="K7" s="388">
        <f t="shared" ref="K7:K14" si="1">SUM(F7:J7)</f>
        <v>15000</v>
      </c>
      <c r="L7" s="45" t="s">
        <v>155</v>
      </c>
      <c r="M7" s="45" t="s">
        <v>155</v>
      </c>
    </row>
    <row r="8" spans="1:13" ht="78.75">
      <c r="A8" s="464" t="s">
        <v>66</v>
      </c>
      <c r="B8" s="261">
        <v>171654</v>
      </c>
      <c r="C8" s="261">
        <v>689598</v>
      </c>
      <c r="D8" s="261">
        <v>403785</v>
      </c>
      <c r="E8" s="261">
        <f t="shared" si="0"/>
        <v>1265037</v>
      </c>
      <c r="F8" s="399" t="s">
        <v>129</v>
      </c>
      <c r="G8" s="399">
        <v>39587</v>
      </c>
      <c r="H8" s="399" t="s">
        <v>129</v>
      </c>
      <c r="I8" s="463" t="s">
        <v>129</v>
      </c>
      <c r="J8" s="392" t="s">
        <v>129</v>
      </c>
      <c r="K8" s="392">
        <f t="shared" si="1"/>
        <v>39587</v>
      </c>
      <c r="L8" s="52" t="s">
        <v>67</v>
      </c>
      <c r="M8" s="52" t="s">
        <v>67</v>
      </c>
    </row>
    <row r="9" spans="1:13" ht="47.25">
      <c r="A9" s="464" t="s">
        <v>68</v>
      </c>
      <c r="B9" s="261">
        <v>408200</v>
      </c>
      <c r="C9" s="261">
        <v>770364</v>
      </c>
      <c r="D9" s="261">
        <v>185688</v>
      </c>
      <c r="E9" s="261">
        <f t="shared" si="0"/>
        <v>1364252</v>
      </c>
      <c r="F9" s="399">
        <v>2818</v>
      </c>
      <c r="G9" s="399" t="s">
        <v>129</v>
      </c>
      <c r="H9" s="399" t="s">
        <v>129</v>
      </c>
      <c r="I9" s="463" t="s">
        <v>129</v>
      </c>
      <c r="J9" s="399">
        <v>100000</v>
      </c>
      <c r="K9" s="399">
        <f t="shared" si="1"/>
        <v>102818</v>
      </c>
      <c r="L9" s="52" t="s">
        <v>69</v>
      </c>
      <c r="M9" s="52" t="s">
        <v>69</v>
      </c>
    </row>
    <row r="10" spans="1:13" ht="63">
      <c r="A10" s="464" t="s">
        <v>156</v>
      </c>
      <c r="B10" s="261">
        <v>330978</v>
      </c>
      <c r="C10" s="261">
        <v>33778</v>
      </c>
      <c r="D10" s="261">
        <v>10654</v>
      </c>
      <c r="E10" s="261">
        <f t="shared" si="0"/>
        <v>375410</v>
      </c>
      <c r="F10" s="399">
        <v>853</v>
      </c>
      <c r="G10" s="392" t="s">
        <v>129</v>
      </c>
      <c r="H10" s="392" t="s">
        <v>129</v>
      </c>
      <c r="I10" s="463" t="s">
        <v>129</v>
      </c>
      <c r="J10" s="392" t="s">
        <v>129</v>
      </c>
      <c r="K10" s="392">
        <f t="shared" si="1"/>
        <v>853</v>
      </c>
      <c r="L10" s="52" t="s">
        <v>388</v>
      </c>
      <c r="M10" s="52" t="s">
        <v>157</v>
      </c>
    </row>
    <row r="11" spans="1:13" ht="110.25">
      <c r="A11" s="464" t="s">
        <v>72</v>
      </c>
      <c r="B11" s="261">
        <v>2525105</v>
      </c>
      <c r="C11" s="261">
        <v>3913276</v>
      </c>
      <c r="D11" s="261">
        <v>2487264</v>
      </c>
      <c r="E11" s="261">
        <f t="shared" si="0"/>
        <v>8925645</v>
      </c>
      <c r="F11" s="399">
        <v>79124</v>
      </c>
      <c r="G11" s="399">
        <v>186279</v>
      </c>
      <c r="H11" s="399">
        <v>10286</v>
      </c>
      <c r="I11" s="463" t="s">
        <v>129</v>
      </c>
      <c r="J11" s="399">
        <v>160000</v>
      </c>
      <c r="K11" s="399">
        <f t="shared" si="1"/>
        <v>435689</v>
      </c>
      <c r="L11" s="52" t="s">
        <v>73</v>
      </c>
      <c r="M11" s="52" t="s">
        <v>73</v>
      </c>
    </row>
    <row r="12" spans="1:13" ht="94.5">
      <c r="A12" s="464" t="s">
        <v>74</v>
      </c>
      <c r="B12" s="261">
        <v>1057913</v>
      </c>
      <c r="C12" s="261">
        <v>402855</v>
      </c>
      <c r="D12" s="261">
        <v>148255</v>
      </c>
      <c r="E12" s="261">
        <f t="shared" si="0"/>
        <v>1609023</v>
      </c>
      <c r="F12" s="399">
        <v>3149</v>
      </c>
      <c r="G12" s="465">
        <v>23491</v>
      </c>
      <c r="H12" s="399">
        <v>76809</v>
      </c>
      <c r="I12" s="463" t="s">
        <v>129</v>
      </c>
      <c r="J12" s="399">
        <v>48000</v>
      </c>
      <c r="K12" s="399">
        <f t="shared" si="1"/>
        <v>151449</v>
      </c>
      <c r="L12" s="52" t="s">
        <v>75</v>
      </c>
      <c r="M12" s="52" t="s">
        <v>75</v>
      </c>
    </row>
    <row r="13" spans="1:13" ht="78.75">
      <c r="A13" s="464" t="s">
        <v>76</v>
      </c>
      <c r="B13" s="261">
        <v>702123</v>
      </c>
      <c r="C13" s="261">
        <v>482787</v>
      </c>
      <c r="D13" s="261">
        <v>205312</v>
      </c>
      <c r="E13" s="261">
        <f t="shared" si="0"/>
        <v>1390222</v>
      </c>
      <c r="F13" s="399">
        <v>7966</v>
      </c>
      <c r="G13" s="465">
        <v>17338</v>
      </c>
      <c r="H13" s="399">
        <v>39626</v>
      </c>
      <c r="I13" s="463" t="s">
        <v>129</v>
      </c>
      <c r="J13" s="399" t="s">
        <v>129</v>
      </c>
      <c r="K13" s="399">
        <f t="shared" si="1"/>
        <v>64930</v>
      </c>
      <c r="L13" s="52" t="s">
        <v>77</v>
      </c>
      <c r="M13" s="52" t="s">
        <v>77</v>
      </c>
    </row>
    <row r="14" spans="1:13" ht="63">
      <c r="A14" s="464" t="s">
        <v>78</v>
      </c>
      <c r="B14" s="261">
        <v>604057</v>
      </c>
      <c r="C14" s="261">
        <v>380816</v>
      </c>
      <c r="D14" s="261">
        <v>113625</v>
      </c>
      <c r="E14" s="261">
        <f t="shared" si="0"/>
        <v>1098498</v>
      </c>
      <c r="F14" s="399">
        <v>660</v>
      </c>
      <c r="G14" s="465">
        <v>1297</v>
      </c>
      <c r="H14" s="399">
        <v>1215</v>
      </c>
      <c r="I14" s="463" t="s">
        <v>129</v>
      </c>
      <c r="J14" s="399" t="s">
        <v>129</v>
      </c>
      <c r="K14" s="399">
        <f t="shared" si="1"/>
        <v>3172</v>
      </c>
      <c r="L14" s="52" t="s">
        <v>79</v>
      </c>
      <c r="M14" s="52" t="s">
        <v>79</v>
      </c>
    </row>
    <row r="15" spans="1:13" ht="157.5">
      <c r="A15" s="464" t="s">
        <v>158</v>
      </c>
      <c r="B15" s="261">
        <v>345272</v>
      </c>
      <c r="C15" s="261">
        <v>401627</v>
      </c>
      <c r="D15" s="261">
        <v>40507</v>
      </c>
      <c r="E15" s="261">
        <f t="shared" si="0"/>
        <v>787406</v>
      </c>
      <c r="F15" s="399" t="s">
        <v>129</v>
      </c>
      <c r="G15" s="392" t="s">
        <v>129</v>
      </c>
      <c r="H15" s="392" t="s">
        <v>129</v>
      </c>
      <c r="I15" s="463" t="s">
        <v>129</v>
      </c>
      <c r="J15" s="399" t="s">
        <v>129</v>
      </c>
      <c r="K15" s="399" t="s">
        <v>129</v>
      </c>
      <c r="L15" s="52" t="s">
        <v>159</v>
      </c>
      <c r="M15" s="52" t="s">
        <v>159</v>
      </c>
    </row>
    <row r="16" spans="1:13" ht="47.25">
      <c r="A16" s="464" t="s">
        <v>82</v>
      </c>
      <c r="B16" s="261">
        <v>992809</v>
      </c>
      <c r="C16" s="261">
        <v>260593</v>
      </c>
      <c r="D16" s="261">
        <v>297228</v>
      </c>
      <c r="E16" s="261">
        <f t="shared" si="0"/>
        <v>1550630</v>
      </c>
      <c r="F16" s="399">
        <v>5326</v>
      </c>
      <c r="G16" s="465">
        <v>34819</v>
      </c>
      <c r="H16" s="399">
        <v>52765</v>
      </c>
      <c r="I16" s="463" t="s">
        <v>129</v>
      </c>
      <c r="J16" s="399">
        <v>50000</v>
      </c>
      <c r="K16" s="399">
        <f t="shared" ref="K16:K21" si="2">SUM(F16:J16)</f>
        <v>142910</v>
      </c>
      <c r="L16" s="52" t="s">
        <v>83</v>
      </c>
      <c r="M16" s="52" t="s">
        <v>83</v>
      </c>
    </row>
    <row r="17" spans="1:13" ht="94.5">
      <c r="A17" s="464" t="s">
        <v>84</v>
      </c>
      <c r="B17" s="261">
        <v>582197</v>
      </c>
      <c r="C17" s="261">
        <v>138048</v>
      </c>
      <c r="D17" s="261">
        <v>110621</v>
      </c>
      <c r="E17" s="261">
        <f t="shared" si="0"/>
        <v>830866</v>
      </c>
      <c r="F17" s="399">
        <v>2141</v>
      </c>
      <c r="G17" s="465">
        <v>18485</v>
      </c>
      <c r="H17" s="399">
        <v>3855</v>
      </c>
      <c r="I17" s="463" t="s">
        <v>129</v>
      </c>
      <c r="J17" s="399" t="s">
        <v>129</v>
      </c>
      <c r="K17" s="399">
        <f t="shared" si="2"/>
        <v>24481</v>
      </c>
      <c r="L17" s="52" t="s">
        <v>389</v>
      </c>
      <c r="M17" s="52" t="s">
        <v>390</v>
      </c>
    </row>
    <row r="18" spans="1:13" ht="110.25">
      <c r="A18" s="464" t="s">
        <v>86</v>
      </c>
      <c r="B18" s="261">
        <v>473025</v>
      </c>
      <c r="C18" s="261">
        <v>65763</v>
      </c>
      <c r="D18" s="261">
        <v>34015</v>
      </c>
      <c r="E18" s="261">
        <f t="shared" si="0"/>
        <v>572803</v>
      </c>
      <c r="F18" s="399">
        <v>2300</v>
      </c>
      <c r="G18" s="399" t="s">
        <v>129</v>
      </c>
      <c r="H18" s="399">
        <v>6980</v>
      </c>
      <c r="I18" s="463" t="s">
        <v>129</v>
      </c>
      <c r="J18" s="399" t="s">
        <v>129</v>
      </c>
      <c r="K18" s="399">
        <f t="shared" si="2"/>
        <v>9280</v>
      </c>
      <c r="L18" s="52" t="s">
        <v>221</v>
      </c>
      <c r="M18" s="52" t="s">
        <v>87</v>
      </c>
    </row>
    <row r="19" spans="1:13" ht="78.75">
      <c r="A19" s="464" t="s">
        <v>88</v>
      </c>
      <c r="B19" s="261">
        <v>1091500</v>
      </c>
      <c r="C19" s="261">
        <v>155523</v>
      </c>
      <c r="D19" s="261">
        <v>178038</v>
      </c>
      <c r="E19" s="261">
        <f t="shared" si="0"/>
        <v>1425061</v>
      </c>
      <c r="F19" s="399">
        <v>3171</v>
      </c>
      <c r="G19" s="399" t="s">
        <v>129</v>
      </c>
      <c r="H19" s="399">
        <v>540</v>
      </c>
      <c r="I19" s="463" t="s">
        <v>129</v>
      </c>
      <c r="J19" s="399" t="s">
        <v>129</v>
      </c>
      <c r="K19" s="399">
        <f t="shared" si="2"/>
        <v>3711</v>
      </c>
      <c r="L19" s="52" t="s">
        <v>89</v>
      </c>
      <c r="M19" s="52" t="s">
        <v>89</v>
      </c>
    </row>
    <row r="20" spans="1:13" ht="75">
      <c r="A20" s="464" t="s">
        <v>90</v>
      </c>
      <c r="B20" s="261">
        <v>371070</v>
      </c>
      <c r="C20" s="261">
        <v>388974</v>
      </c>
      <c r="D20" s="261">
        <v>124125</v>
      </c>
      <c r="E20" s="261">
        <f t="shared" si="0"/>
        <v>884169</v>
      </c>
      <c r="F20" s="399">
        <v>11559</v>
      </c>
      <c r="G20" s="399" t="s">
        <v>129</v>
      </c>
      <c r="H20" s="399">
        <v>82</v>
      </c>
      <c r="I20" s="463" t="s">
        <v>129</v>
      </c>
      <c r="J20" s="399" t="s">
        <v>129</v>
      </c>
      <c r="K20" s="399">
        <f t="shared" si="2"/>
        <v>11641</v>
      </c>
      <c r="L20" s="466" t="s">
        <v>91</v>
      </c>
      <c r="M20" s="45" t="s">
        <v>91</v>
      </c>
    </row>
    <row r="21" spans="1:13" ht="78.75">
      <c r="A21" s="467" t="s">
        <v>92</v>
      </c>
      <c r="B21" s="261">
        <v>738676</v>
      </c>
      <c r="C21" s="261">
        <v>1370968</v>
      </c>
      <c r="D21" s="261">
        <v>312266</v>
      </c>
      <c r="E21" s="261">
        <f t="shared" si="0"/>
        <v>2421910</v>
      </c>
      <c r="F21" s="399">
        <v>36329</v>
      </c>
      <c r="G21" s="465">
        <v>7616</v>
      </c>
      <c r="H21" s="399">
        <v>4418</v>
      </c>
      <c r="I21" s="463" t="s">
        <v>129</v>
      </c>
      <c r="J21" s="399" t="s">
        <v>129</v>
      </c>
      <c r="K21" s="399">
        <f t="shared" si="2"/>
        <v>48363</v>
      </c>
      <c r="L21" s="52" t="s">
        <v>93</v>
      </c>
      <c r="M21" s="52" t="s">
        <v>93</v>
      </c>
    </row>
    <row r="22" spans="1:13" ht="15.75">
      <c r="A22" s="467" t="s">
        <v>160</v>
      </c>
      <c r="B22" s="261"/>
      <c r="C22" s="261"/>
      <c r="D22" s="261"/>
      <c r="E22" s="261"/>
      <c r="F22" s="399"/>
      <c r="G22" s="465"/>
      <c r="H22" s="399"/>
      <c r="I22" s="463"/>
      <c r="J22" s="399"/>
      <c r="K22" s="399"/>
      <c r="L22" s="31"/>
      <c r="M22" s="52"/>
    </row>
    <row r="23" spans="1:13" ht="15.75">
      <c r="A23" s="468" t="s">
        <v>161</v>
      </c>
      <c r="B23" s="261">
        <v>91075</v>
      </c>
      <c r="C23" s="261">
        <v>96060</v>
      </c>
      <c r="D23" s="261">
        <v>1465117</v>
      </c>
      <c r="E23" s="261">
        <f>SUM(B23:D23)</f>
        <v>1652252</v>
      </c>
      <c r="F23" s="399" t="s">
        <v>129</v>
      </c>
      <c r="G23" s="399" t="s">
        <v>129</v>
      </c>
      <c r="H23" s="399" t="s">
        <v>129</v>
      </c>
      <c r="I23" s="463" t="s">
        <v>129</v>
      </c>
      <c r="J23" s="399" t="s">
        <v>129</v>
      </c>
      <c r="K23" s="399" t="s">
        <v>129</v>
      </c>
      <c r="L23" s="441" t="s">
        <v>162</v>
      </c>
      <c r="M23" s="52" t="s">
        <v>162</v>
      </c>
    </row>
    <row r="24" spans="1:13" ht="15.75">
      <c r="A24" s="468" t="s">
        <v>163</v>
      </c>
      <c r="B24" s="261">
        <v>363621</v>
      </c>
      <c r="C24" s="261">
        <v>273354</v>
      </c>
      <c r="D24" s="261">
        <v>3172148</v>
      </c>
      <c r="E24" s="261">
        <f>SUM(B24:D24)</f>
        <v>3809123</v>
      </c>
      <c r="F24" s="399" t="s">
        <v>129</v>
      </c>
      <c r="G24" s="399" t="s">
        <v>129</v>
      </c>
      <c r="H24" s="399" t="s">
        <v>129</v>
      </c>
      <c r="I24" s="463" t="s">
        <v>129</v>
      </c>
      <c r="J24" s="399" t="s">
        <v>129</v>
      </c>
      <c r="K24" s="399" t="s">
        <v>129</v>
      </c>
      <c r="L24" s="441" t="s">
        <v>164</v>
      </c>
      <c r="M24" s="52" t="s">
        <v>164</v>
      </c>
    </row>
    <row r="25" spans="1:13" ht="16.5" thickBot="1">
      <c r="A25" s="469" t="s">
        <v>165</v>
      </c>
      <c r="B25" s="428">
        <v>201856</v>
      </c>
      <c r="C25" s="428">
        <v>931942</v>
      </c>
      <c r="D25" s="428">
        <v>1550991</v>
      </c>
      <c r="E25" s="428">
        <f>SUM(B25:D25)</f>
        <v>2684789</v>
      </c>
      <c r="F25" s="470" t="s">
        <v>129</v>
      </c>
      <c r="G25" s="470" t="s">
        <v>129</v>
      </c>
      <c r="H25" s="470" t="s">
        <v>129</v>
      </c>
      <c r="I25" s="463" t="s">
        <v>129</v>
      </c>
      <c r="J25" s="392" t="s">
        <v>129</v>
      </c>
      <c r="K25" s="392" t="s">
        <v>129</v>
      </c>
      <c r="L25" s="441" t="s">
        <v>166</v>
      </c>
      <c r="M25" s="52" t="s">
        <v>166</v>
      </c>
    </row>
    <row r="26" spans="1:13" ht="16.5" thickBot="1">
      <c r="A26" s="471" t="s">
        <v>7</v>
      </c>
      <c r="B26" s="270">
        <f>SUM(B7:B25)</f>
        <v>11093014</v>
      </c>
      <c r="C26" s="270">
        <f>SUM(C7:C25)</f>
        <v>10794425</v>
      </c>
      <c r="D26" s="270">
        <f>SUM(D7:D25)</f>
        <v>11583477</v>
      </c>
      <c r="E26" s="270">
        <f>SUM(B26:D26)</f>
        <v>33470916</v>
      </c>
      <c r="F26" s="472">
        <f>SUM(F9:F25)</f>
        <v>155396</v>
      </c>
      <c r="G26" s="473">
        <f>SUM(G7:G25)</f>
        <v>328912</v>
      </c>
      <c r="H26" s="473">
        <f>SUM(H7:H25)</f>
        <v>196576</v>
      </c>
      <c r="I26" s="473">
        <v>86525</v>
      </c>
      <c r="J26" s="473">
        <f>SUM(J7:J25)</f>
        <v>373000</v>
      </c>
      <c r="K26" s="473">
        <f>SUM(F26:J26)</f>
        <v>1140409</v>
      </c>
      <c r="L26" s="474" t="s">
        <v>6</v>
      </c>
      <c r="M26" s="475" t="s">
        <v>6</v>
      </c>
    </row>
    <row r="27" spans="1:13">
      <c r="A27" s="476" t="s">
        <v>391</v>
      </c>
      <c r="B27" s="476"/>
      <c r="C27" s="476"/>
      <c r="D27" s="476"/>
      <c r="E27" s="476"/>
      <c r="F27" s="476"/>
      <c r="G27" s="477"/>
      <c r="H27" s="477"/>
      <c r="I27" s="477"/>
      <c r="J27" s="477"/>
      <c r="K27" s="478"/>
      <c r="L27" s="479"/>
      <c r="M27" s="480"/>
    </row>
    <row r="28" spans="1:13">
      <c r="A28" s="481" t="s">
        <v>392</v>
      </c>
      <c r="B28" s="481"/>
      <c r="C28" s="482"/>
      <c r="D28" s="482"/>
      <c r="E28" s="482"/>
      <c r="F28" s="482"/>
      <c r="G28" s="482"/>
      <c r="H28" s="438"/>
      <c r="I28" s="438"/>
      <c r="J28" s="483"/>
      <c r="K28" s="484" t="s">
        <v>393</v>
      </c>
      <c r="L28" s="484"/>
      <c r="M28" s="484"/>
    </row>
    <row r="29" spans="1:13">
      <c r="A29" s="411" t="s">
        <v>394</v>
      </c>
      <c r="B29" s="411"/>
      <c r="C29" s="411"/>
      <c r="D29" s="8"/>
      <c r="E29" s="8"/>
      <c r="F29" s="8"/>
      <c r="G29" s="8"/>
      <c r="H29" s="485" t="s">
        <v>395</v>
      </c>
      <c r="I29" s="485"/>
      <c r="J29" s="485"/>
      <c r="K29" s="485"/>
      <c r="L29" s="485"/>
      <c r="M29" s="485"/>
    </row>
    <row r="30" spans="1:13">
      <c r="A30" s="2"/>
      <c r="B30" s="2"/>
      <c r="C30" s="2"/>
      <c r="D30" s="2"/>
      <c r="E30" s="2"/>
      <c r="F30" s="2"/>
      <c r="G30" s="2"/>
      <c r="H30" s="2"/>
    </row>
  </sheetData>
  <mergeCells count="14">
    <mergeCell ref="A27:F27"/>
    <mergeCell ref="K28:M28"/>
    <mergeCell ref="A29:C29"/>
    <mergeCell ref="H29:M29"/>
    <mergeCell ref="A1:M1"/>
    <mergeCell ref="A2:L2"/>
    <mergeCell ref="A3:M3"/>
    <mergeCell ref="A4:A5"/>
    <mergeCell ref="B4:D4"/>
    <mergeCell ref="F4:K4"/>
    <mergeCell ref="M4:M6"/>
    <mergeCell ref="B5:D5"/>
    <mergeCell ref="H5:J5"/>
    <mergeCell ref="A6:B6"/>
  </mergeCells>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K30"/>
  <sheetViews>
    <sheetView rightToLeft="1" workbookViewId="0">
      <selection sqref="A1:K1048576"/>
    </sheetView>
  </sheetViews>
  <sheetFormatPr defaultRowHeight="15"/>
  <cols>
    <col min="1" max="1" width="22.5703125" style="1" customWidth="1"/>
    <col min="2" max="2" width="23.140625" style="1" customWidth="1"/>
    <col min="3" max="3" width="17" style="1" customWidth="1"/>
    <col min="4" max="4" width="11.7109375" style="1" customWidth="1"/>
    <col min="5" max="5" width="14.5703125" style="1" customWidth="1"/>
    <col min="6" max="6" width="13.42578125" style="1" customWidth="1"/>
    <col min="7" max="7" width="18.28515625" style="1" customWidth="1"/>
    <col min="8" max="8" width="17.140625" style="1" customWidth="1"/>
    <col min="9" max="9" width="12.42578125" style="1" customWidth="1"/>
    <col min="10" max="10" width="21.85546875" style="1" customWidth="1"/>
    <col min="11" max="11" width="20.42578125" style="1" customWidth="1"/>
  </cols>
  <sheetData>
    <row r="1" spans="1:11" ht="20.25">
      <c r="A1" s="181" t="s">
        <v>396</v>
      </c>
      <c r="B1" s="181"/>
      <c r="C1" s="181"/>
      <c r="D1" s="181"/>
      <c r="E1" s="181"/>
      <c r="F1" s="181"/>
      <c r="G1" s="181"/>
      <c r="H1" s="181"/>
      <c r="I1" s="181"/>
      <c r="J1" s="181"/>
      <c r="K1" s="181"/>
    </row>
    <row r="2" spans="1:11" ht="20.25">
      <c r="A2" s="181" t="s">
        <v>397</v>
      </c>
      <c r="B2" s="181"/>
      <c r="C2" s="181"/>
      <c r="D2" s="181"/>
      <c r="E2" s="181"/>
      <c r="F2" s="181"/>
      <c r="G2" s="181"/>
      <c r="H2" s="181"/>
      <c r="I2" s="181"/>
      <c r="J2" s="181"/>
      <c r="K2" s="181"/>
    </row>
    <row r="3" spans="1:11" ht="16.5" thickBot="1">
      <c r="A3" s="29" t="s">
        <v>398</v>
      </c>
      <c r="B3" s="26"/>
      <c r="C3" s="26"/>
      <c r="D3" s="26"/>
      <c r="E3" s="26"/>
      <c r="F3" s="26"/>
      <c r="G3" s="26"/>
      <c r="H3" s="26"/>
      <c r="I3" s="26"/>
      <c r="J3" s="26"/>
      <c r="K3" s="26" t="s">
        <v>399</v>
      </c>
    </row>
    <row r="4" spans="1:11" ht="15.75">
      <c r="A4" s="486"/>
      <c r="B4" s="487" t="s">
        <v>400</v>
      </c>
      <c r="C4" s="487"/>
      <c r="D4" s="487"/>
      <c r="E4" s="488"/>
      <c r="F4" s="488"/>
      <c r="G4" s="487" t="s">
        <v>401</v>
      </c>
      <c r="H4" s="487"/>
      <c r="I4" s="487"/>
      <c r="J4" s="487"/>
      <c r="K4" s="486"/>
    </row>
    <row r="5" spans="1:11" ht="16.5" thickBot="1">
      <c r="A5" s="489"/>
      <c r="B5" s="430" t="s">
        <v>402</v>
      </c>
      <c r="C5" s="430"/>
      <c r="D5" s="430"/>
      <c r="E5" s="430"/>
      <c r="F5" s="58"/>
      <c r="G5" s="430" t="s">
        <v>403</v>
      </c>
      <c r="H5" s="430"/>
      <c r="I5" s="430"/>
      <c r="J5" s="430"/>
      <c r="K5" s="489"/>
    </row>
    <row r="6" spans="1:11" ht="31.5">
      <c r="A6" s="490"/>
      <c r="B6" s="488" t="s">
        <v>404</v>
      </c>
      <c r="C6" s="487" t="s">
        <v>405</v>
      </c>
      <c r="D6" s="46" t="s">
        <v>406</v>
      </c>
      <c r="E6" s="46" t="s">
        <v>216</v>
      </c>
      <c r="F6" s="491" t="s">
        <v>407</v>
      </c>
      <c r="G6" s="487" t="s">
        <v>408</v>
      </c>
      <c r="H6" s="492" t="s">
        <v>409</v>
      </c>
      <c r="I6" s="493" t="s">
        <v>410</v>
      </c>
      <c r="J6" s="494" t="s">
        <v>411</v>
      </c>
      <c r="K6" s="450" t="s">
        <v>153</v>
      </c>
    </row>
    <row r="7" spans="1:11" ht="63.75" thickBot="1">
      <c r="A7" s="495" t="s">
        <v>149</v>
      </c>
      <c r="B7" s="496" t="s">
        <v>412</v>
      </c>
      <c r="C7" s="497"/>
      <c r="D7" s="165"/>
      <c r="E7" s="165"/>
      <c r="F7" s="498"/>
      <c r="G7" s="497"/>
      <c r="H7" s="499" t="s">
        <v>386</v>
      </c>
      <c r="I7" s="500" t="s">
        <v>385</v>
      </c>
      <c r="J7" s="499" t="s">
        <v>413</v>
      </c>
      <c r="K7" s="501"/>
    </row>
    <row r="8" spans="1:11" ht="16.5" thickTop="1">
      <c r="A8" s="502" t="s">
        <v>154</v>
      </c>
      <c r="B8" s="392">
        <v>25091</v>
      </c>
      <c r="C8" s="392">
        <v>3398</v>
      </c>
      <c r="D8" s="503">
        <v>235186</v>
      </c>
      <c r="E8" s="395">
        <f t="shared" ref="E8:E22" si="0">SUM(B8:D8)</f>
        <v>263675</v>
      </c>
      <c r="F8" s="395" t="s">
        <v>129</v>
      </c>
      <c r="G8" s="504" t="s">
        <v>129</v>
      </c>
      <c r="H8" s="505" t="s">
        <v>129</v>
      </c>
      <c r="I8" s="505" t="s">
        <v>129</v>
      </c>
      <c r="J8" s="504" t="s">
        <v>129</v>
      </c>
      <c r="K8" s="45" t="s">
        <v>155</v>
      </c>
    </row>
    <row r="9" spans="1:11" ht="15.75">
      <c r="A9" s="20" t="s">
        <v>66</v>
      </c>
      <c r="B9" s="261">
        <v>28785</v>
      </c>
      <c r="C9" s="261">
        <v>113873</v>
      </c>
      <c r="D9" s="261">
        <v>68991</v>
      </c>
      <c r="E9" s="261">
        <f t="shared" si="0"/>
        <v>211649</v>
      </c>
      <c r="F9" s="261" t="s">
        <v>129</v>
      </c>
      <c r="G9" s="399" t="s">
        <v>129</v>
      </c>
      <c r="H9" s="388" t="s">
        <v>129</v>
      </c>
      <c r="I9" s="504" t="s">
        <v>129</v>
      </c>
      <c r="J9" s="504" t="s">
        <v>129</v>
      </c>
      <c r="K9" s="52" t="s">
        <v>67</v>
      </c>
    </row>
    <row r="10" spans="1:11" ht="15.75">
      <c r="A10" s="20" t="s">
        <v>68</v>
      </c>
      <c r="B10" s="261">
        <v>41360</v>
      </c>
      <c r="C10" s="261">
        <v>135776</v>
      </c>
      <c r="D10" s="261">
        <v>32742</v>
      </c>
      <c r="E10" s="261">
        <f t="shared" si="0"/>
        <v>209878</v>
      </c>
      <c r="F10" s="261">
        <v>1701</v>
      </c>
      <c r="G10" s="399" t="s">
        <v>129</v>
      </c>
      <c r="H10" s="399" t="s">
        <v>129</v>
      </c>
      <c r="I10" s="506" t="s">
        <v>129</v>
      </c>
      <c r="J10" s="507">
        <f>SUM(F10:I10)</f>
        <v>1701</v>
      </c>
      <c r="K10" s="52" t="s">
        <v>69</v>
      </c>
    </row>
    <row r="11" spans="1:11" ht="15.75">
      <c r="A11" s="20" t="s">
        <v>156</v>
      </c>
      <c r="B11" s="261">
        <v>53977</v>
      </c>
      <c r="C11" s="261">
        <v>5365</v>
      </c>
      <c r="D11" s="261">
        <v>4177</v>
      </c>
      <c r="E11" s="402">
        <f t="shared" si="0"/>
        <v>63519</v>
      </c>
      <c r="F11" s="395" t="s">
        <v>129</v>
      </c>
      <c r="G11" s="396" t="s">
        <v>129</v>
      </c>
      <c r="H11" s="396" t="s">
        <v>129</v>
      </c>
      <c r="I11" s="506" t="s">
        <v>129</v>
      </c>
      <c r="J11" s="504" t="s">
        <v>129</v>
      </c>
      <c r="K11" s="52" t="s">
        <v>157</v>
      </c>
    </row>
    <row r="12" spans="1:11" ht="15.75">
      <c r="A12" s="20" t="s">
        <v>72</v>
      </c>
      <c r="B12" s="261">
        <v>308378</v>
      </c>
      <c r="C12" s="261">
        <v>692290</v>
      </c>
      <c r="D12" s="261">
        <v>366788</v>
      </c>
      <c r="E12" s="261">
        <f t="shared" si="0"/>
        <v>1367456</v>
      </c>
      <c r="F12" s="261">
        <v>9843</v>
      </c>
      <c r="G12" s="399">
        <v>10057</v>
      </c>
      <c r="H12" s="399">
        <v>42737</v>
      </c>
      <c r="I12" s="506" t="s">
        <v>129</v>
      </c>
      <c r="J12" s="508">
        <f>SUM(F12:I12)</f>
        <v>62637</v>
      </c>
      <c r="K12" s="52" t="s">
        <v>73</v>
      </c>
    </row>
    <row r="13" spans="1:11" ht="15.75">
      <c r="A13" s="20" t="s">
        <v>74</v>
      </c>
      <c r="B13" s="261">
        <v>111904</v>
      </c>
      <c r="C13" s="261">
        <v>43661</v>
      </c>
      <c r="D13" s="261">
        <v>15780</v>
      </c>
      <c r="E13" s="261">
        <f t="shared" si="0"/>
        <v>171345</v>
      </c>
      <c r="F13" s="504" t="s">
        <v>129</v>
      </c>
      <c r="G13" s="399">
        <v>35873</v>
      </c>
      <c r="H13" s="399" t="s">
        <v>129</v>
      </c>
      <c r="I13" s="506" t="s">
        <v>129</v>
      </c>
      <c r="J13" s="509">
        <f>SUM(F13:I13)</f>
        <v>35873</v>
      </c>
      <c r="K13" s="52" t="s">
        <v>75</v>
      </c>
    </row>
    <row r="14" spans="1:11" ht="15.75">
      <c r="A14" s="20" t="s">
        <v>76</v>
      </c>
      <c r="B14" s="261">
        <v>94053</v>
      </c>
      <c r="C14" s="261">
        <v>68647</v>
      </c>
      <c r="D14" s="261">
        <v>21668</v>
      </c>
      <c r="E14" s="261">
        <f t="shared" si="0"/>
        <v>184368</v>
      </c>
      <c r="F14" s="504" t="s">
        <v>129</v>
      </c>
      <c r="G14" s="399">
        <v>20710</v>
      </c>
      <c r="H14" s="399" t="s">
        <v>129</v>
      </c>
      <c r="I14" s="506" t="s">
        <v>129</v>
      </c>
      <c r="J14" s="509">
        <f>SUM(F14:I14)</f>
        <v>20710</v>
      </c>
      <c r="K14" s="52" t="s">
        <v>77</v>
      </c>
    </row>
    <row r="15" spans="1:11" ht="15.75">
      <c r="A15" s="20" t="s">
        <v>78</v>
      </c>
      <c r="B15" s="261">
        <v>69183</v>
      </c>
      <c r="C15" s="261">
        <v>45931</v>
      </c>
      <c r="D15" s="261">
        <v>12918</v>
      </c>
      <c r="E15" s="261">
        <f t="shared" si="0"/>
        <v>128032</v>
      </c>
      <c r="F15" s="504" t="s">
        <v>129</v>
      </c>
      <c r="G15" s="399">
        <v>4877</v>
      </c>
      <c r="H15" s="399" t="s">
        <v>129</v>
      </c>
      <c r="I15" s="506" t="s">
        <v>129</v>
      </c>
      <c r="J15" s="509">
        <f>SUM(F15:I15)</f>
        <v>4877</v>
      </c>
      <c r="K15" s="52" t="s">
        <v>79</v>
      </c>
    </row>
    <row r="16" spans="1:11" ht="15.75">
      <c r="A16" s="20" t="s">
        <v>158</v>
      </c>
      <c r="B16" s="261">
        <v>48818</v>
      </c>
      <c r="C16" s="261">
        <v>76449</v>
      </c>
      <c r="D16" s="261">
        <v>12667</v>
      </c>
      <c r="E16" s="261">
        <f t="shared" si="0"/>
        <v>137934</v>
      </c>
      <c r="F16" s="504" t="s">
        <v>129</v>
      </c>
      <c r="G16" s="399" t="s">
        <v>129</v>
      </c>
      <c r="H16" s="392" t="s">
        <v>129</v>
      </c>
      <c r="I16" s="506" t="s">
        <v>129</v>
      </c>
      <c r="J16" s="510" t="s">
        <v>129</v>
      </c>
      <c r="K16" s="52" t="s">
        <v>159</v>
      </c>
    </row>
    <row r="17" spans="1:11" ht="15.75">
      <c r="A17" s="20" t="s">
        <v>82</v>
      </c>
      <c r="B17" s="261">
        <v>121541</v>
      </c>
      <c r="C17" s="261">
        <v>45093</v>
      </c>
      <c r="D17" s="261">
        <v>31754</v>
      </c>
      <c r="E17" s="261">
        <f t="shared" si="0"/>
        <v>198388</v>
      </c>
      <c r="F17" s="504" t="s">
        <v>129</v>
      </c>
      <c r="G17" s="399">
        <v>25932</v>
      </c>
      <c r="H17" s="399">
        <v>21800</v>
      </c>
      <c r="I17" s="506" t="s">
        <v>129</v>
      </c>
      <c r="J17" s="509">
        <f t="shared" ref="J17:J22" si="1">SUM(F17:I17)</f>
        <v>47732</v>
      </c>
      <c r="K17" s="52" t="s">
        <v>83</v>
      </c>
    </row>
    <row r="18" spans="1:11" ht="15.75">
      <c r="A18" s="20" t="s">
        <v>84</v>
      </c>
      <c r="B18" s="261">
        <v>78903</v>
      </c>
      <c r="C18" s="261">
        <v>14694</v>
      </c>
      <c r="D18" s="261">
        <v>9378</v>
      </c>
      <c r="E18" s="261">
        <f t="shared" si="0"/>
        <v>102975</v>
      </c>
      <c r="F18" s="504" t="s">
        <v>129</v>
      </c>
      <c r="G18" s="399">
        <v>3879</v>
      </c>
      <c r="H18" s="399" t="s">
        <v>129</v>
      </c>
      <c r="I18" s="506" t="s">
        <v>129</v>
      </c>
      <c r="J18" s="509">
        <f t="shared" si="1"/>
        <v>3879</v>
      </c>
      <c r="K18" s="52" t="s">
        <v>85</v>
      </c>
    </row>
    <row r="19" spans="1:11" ht="15.75">
      <c r="A19" s="20" t="s">
        <v>86</v>
      </c>
      <c r="B19" s="261">
        <v>48972</v>
      </c>
      <c r="C19" s="261">
        <v>6763</v>
      </c>
      <c r="D19" s="395">
        <v>3819</v>
      </c>
      <c r="E19" s="395">
        <f t="shared" si="0"/>
        <v>59554</v>
      </c>
      <c r="F19" s="504" t="s">
        <v>129</v>
      </c>
      <c r="G19" s="399">
        <v>1082</v>
      </c>
      <c r="H19" s="396" t="s">
        <v>129</v>
      </c>
      <c r="I19" s="506" t="s">
        <v>129</v>
      </c>
      <c r="J19" s="402">
        <f t="shared" si="1"/>
        <v>1082</v>
      </c>
      <c r="K19" s="52" t="s">
        <v>87</v>
      </c>
    </row>
    <row r="20" spans="1:11" ht="15.75">
      <c r="A20" s="20" t="s">
        <v>88</v>
      </c>
      <c r="B20" s="261">
        <v>116354</v>
      </c>
      <c r="C20" s="261">
        <v>15335</v>
      </c>
      <c r="D20" s="261">
        <v>17536</v>
      </c>
      <c r="E20" s="261">
        <f t="shared" si="0"/>
        <v>149225</v>
      </c>
      <c r="F20" s="504" t="s">
        <v>129</v>
      </c>
      <c r="G20" s="399">
        <v>429</v>
      </c>
      <c r="H20" s="396" t="s">
        <v>129</v>
      </c>
      <c r="I20" s="506" t="s">
        <v>129</v>
      </c>
      <c r="J20" s="402">
        <f t="shared" si="1"/>
        <v>429</v>
      </c>
      <c r="K20" s="52" t="s">
        <v>89</v>
      </c>
    </row>
    <row r="21" spans="1:11" ht="15.75">
      <c r="A21" s="20" t="s">
        <v>90</v>
      </c>
      <c r="B21" s="261">
        <v>27740</v>
      </c>
      <c r="C21" s="261">
        <v>60106</v>
      </c>
      <c r="D21" s="395">
        <v>18165</v>
      </c>
      <c r="E21" s="395">
        <f t="shared" si="0"/>
        <v>106011</v>
      </c>
      <c r="F21" s="504" t="s">
        <v>129</v>
      </c>
      <c r="G21" s="399">
        <v>105</v>
      </c>
      <c r="H21" s="396" t="s">
        <v>129</v>
      </c>
      <c r="I21" s="506" t="s">
        <v>129</v>
      </c>
      <c r="J21" s="402">
        <f t="shared" si="1"/>
        <v>105</v>
      </c>
      <c r="K21" s="45" t="s">
        <v>91</v>
      </c>
    </row>
    <row r="22" spans="1:11" ht="15.75">
      <c r="A22" s="20" t="s">
        <v>92</v>
      </c>
      <c r="B22" s="261">
        <v>112442</v>
      </c>
      <c r="C22" s="261">
        <v>278499</v>
      </c>
      <c r="D22" s="402">
        <v>48443</v>
      </c>
      <c r="E22" s="402">
        <f t="shared" si="0"/>
        <v>439384</v>
      </c>
      <c r="F22" s="261">
        <v>2502</v>
      </c>
      <c r="G22" s="399">
        <v>5357</v>
      </c>
      <c r="H22" s="399" t="s">
        <v>129</v>
      </c>
      <c r="I22" s="506" t="s">
        <v>129</v>
      </c>
      <c r="J22" s="509">
        <f t="shared" si="1"/>
        <v>7859</v>
      </c>
      <c r="K22" s="52" t="s">
        <v>93</v>
      </c>
    </row>
    <row r="23" spans="1:11" ht="15.75">
      <c r="A23" s="24" t="s">
        <v>160</v>
      </c>
      <c r="B23" s="261"/>
      <c r="C23" s="261"/>
      <c r="D23" s="402"/>
      <c r="E23" s="402"/>
      <c r="F23" s="261"/>
      <c r="G23" s="399"/>
      <c r="H23" s="396"/>
      <c r="I23" s="506"/>
      <c r="J23" s="511"/>
      <c r="K23" s="52"/>
    </row>
    <row r="24" spans="1:11" ht="15.75">
      <c r="A24" s="20" t="s">
        <v>161</v>
      </c>
      <c r="B24" s="261">
        <v>34359</v>
      </c>
      <c r="C24" s="261">
        <v>15137</v>
      </c>
      <c r="D24" s="261">
        <v>461873</v>
      </c>
      <c r="E24" s="261">
        <f>SUM(B24:D24)</f>
        <v>511369</v>
      </c>
      <c r="F24" s="261" t="s">
        <v>129</v>
      </c>
      <c r="G24" s="399" t="s">
        <v>129</v>
      </c>
      <c r="H24" s="396" t="s">
        <v>129</v>
      </c>
      <c r="I24" s="506" t="s">
        <v>129</v>
      </c>
      <c r="J24" s="512" t="s">
        <v>129</v>
      </c>
      <c r="K24" s="52" t="s">
        <v>162</v>
      </c>
    </row>
    <row r="25" spans="1:11" ht="15.75">
      <c r="A25" s="20" t="s">
        <v>163</v>
      </c>
      <c r="B25" s="261">
        <v>87833</v>
      </c>
      <c r="C25" s="261">
        <v>48156</v>
      </c>
      <c r="D25" s="261">
        <v>758457</v>
      </c>
      <c r="E25" s="261">
        <f>SUM(B25:D25)</f>
        <v>894446</v>
      </c>
      <c r="F25" s="261" t="s">
        <v>129</v>
      </c>
      <c r="G25" s="399" t="s">
        <v>129</v>
      </c>
      <c r="H25" s="396" t="s">
        <v>129</v>
      </c>
      <c r="I25" s="504" t="s">
        <v>129</v>
      </c>
      <c r="J25" s="508" t="s">
        <v>129</v>
      </c>
      <c r="K25" s="52" t="s">
        <v>164</v>
      </c>
    </row>
    <row r="26" spans="1:11" ht="16.5" thickBot="1">
      <c r="A26" s="16" t="s">
        <v>165</v>
      </c>
      <c r="B26" s="428">
        <v>69681</v>
      </c>
      <c r="C26" s="428">
        <v>148251</v>
      </c>
      <c r="D26" s="428">
        <v>254994</v>
      </c>
      <c r="E26" s="395">
        <f>SUM(B26:D26)</f>
        <v>472926</v>
      </c>
      <c r="F26" s="395" t="s">
        <v>129</v>
      </c>
      <c r="G26" s="392" t="s">
        <v>129</v>
      </c>
      <c r="H26" s="470" t="s">
        <v>129</v>
      </c>
      <c r="I26" s="504" t="s">
        <v>129</v>
      </c>
      <c r="J26" s="510" t="s">
        <v>129</v>
      </c>
      <c r="K26" s="52" t="s">
        <v>166</v>
      </c>
    </row>
    <row r="27" spans="1:11" ht="16.5" thickBot="1">
      <c r="A27" s="12" t="s">
        <v>7</v>
      </c>
      <c r="B27" s="270">
        <f>SUM(B8:B26)</f>
        <v>1479374</v>
      </c>
      <c r="C27" s="270">
        <f>SUM(C8:C26)</f>
        <v>1817424</v>
      </c>
      <c r="D27" s="270">
        <f>SUM(D8:D26)</f>
        <v>2375336</v>
      </c>
      <c r="E27" s="240">
        <f>SUM(B27:D27)</f>
        <v>5672134</v>
      </c>
      <c r="F27" s="240">
        <f>SUM(F8:F26)</f>
        <v>14046</v>
      </c>
      <c r="G27" s="473">
        <f>SUM(G8:G26)</f>
        <v>108301</v>
      </c>
      <c r="H27" s="473">
        <f>SUM(H12:H26)</f>
        <v>64537</v>
      </c>
      <c r="I27" s="473">
        <v>39241</v>
      </c>
      <c r="J27" s="475">
        <f>SUM(F27:I27)</f>
        <v>226125</v>
      </c>
      <c r="K27" s="475" t="s">
        <v>6</v>
      </c>
    </row>
    <row r="28" spans="1:11">
      <c r="A28" s="476" t="s">
        <v>414</v>
      </c>
      <c r="B28" s="476"/>
      <c r="C28" s="476"/>
      <c r="D28" s="476"/>
      <c r="E28" s="476"/>
      <c r="F28" s="476"/>
      <c r="G28" s="476"/>
      <c r="H28" s="477"/>
      <c r="I28" s="477"/>
      <c r="J28" s="513"/>
      <c r="K28" s="513"/>
    </row>
    <row r="29" spans="1:11">
      <c r="A29" s="247" t="s">
        <v>226</v>
      </c>
      <c r="B29" s="247"/>
      <c r="C29" s="8"/>
      <c r="D29" s="8"/>
      <c r="E29" s="8"/>
      <c r="F29" s="8"/>
      <c r="G29" s="8"/>
      <c r="H29" s="8"/>
      <c r="I29" s="8"/>
      <c r="J29" s="438"/>
      <c r="K29" s="438" t="s">
        <v>415</v>
      </c>
    </row>
    <row r="30" spans="1:11">
      <c r="A30" s="411" t="s">
        <v>416</v>
      </c>
      <c r="B30" s="411"/>
      <c r="C30" s="411"/>
      <c r="D30" s="8"/>
      <c r="E30" s="8"/>
      <c r="F30" s="8"/>
      <c r="G30" s="8"/>
      <c r="H30" s="8"/>
      <c r="I30" s="8"/>
      <c r="J30" s="485" t="s">
        <v>417</v>
      </c>
      <c r="K30" s="485"/>
    </row>
  </sheetData>
  <mergeCells count="16">
    <mergeCell ref="A28:G28"/>
    <mergeCell ref="A29:B29"/>
    <mergeCell ref="A30:C30"/>
    <mergeCell ref="J30:K30"/>
    <mergeCell ref="C6:C7"/>
    <mergeCell ref="D6:D7"/>
    <mergeCell ref="E6:E7"/>
    <mergeCell ref="F6:F7"/>
    <mergeCell ref="G6:G7"/>
    <mergeCell ref="K6:K7"/>
    <mergeCell ref="A1:K1"/>
    <mergeCell ref="A2:K2"/>
    <mergeCell ref="B4:D4"/>
    <mergeCell ref="G4:J4"/>
    <mergeCell ref="B5:E5"/>
    <mergeCell ref="G5:J5"/>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K14"/>
  <sheetViews>
    <sheetView rightToLeft="1" workbookViewId="0">
      <selection sqref="A1:K14"/>
    </sheetView>
  </sheetViews>
  <sheetFormatPr defaultRowHeight="15"/>
  <sheetData>
    <row r="1" spans="1:11" ht="18">
      <c r="A1" s="34" t="s">
        <v>36</v>
      </c>
      <c r="B1" s="34"/>
      <c r="C1" s="34"/>
      <c r="D1" s="34"/>
      <c r="E1" s="34"/>
      <c r="F1" s="34"/>
      <c r="G1" s="34"/>
      <c r="H1" s="34"/>
      <c r="I1" s="34"/>
      <c r="J1" s="34"/>
      <c r="K1" s="44"/>
    </row>
    <row r="2" spans="1:11" ht="18">
      <c r="A2" s="34" t="s">
        <v>37</v>
      </c>
      <c r="B2" s="34"/>
      <c r="C2" s="34"/>
      <c r="D2" s="34"/>
      <c r="E2" s="34"/>
      <c r="F2" s="34"/>
      <c r="G2" s="34"/>
      <c r="H2" s="34"/>
      <c r="I2" s="34"/>
      <c r="J2" s="34"/>
      <c r="K2" s="44"/>
    </row>
    <row r="3" spans="1:11" ht="32.25" thickBot="1">
      <c r="A3" s="40" t="s">
        <v>38</v>
      </c>
      <c r="B3" s="41"/>
      <c r="C3" s="41"/>
      <c r="D3" s="41"/>
      <c r="E3" s="40"/>
      <c r="F3" s="40"/>
      <c r="G3" s="40"/>
      <c r="H3" s="40"/>
      <c r="I3" s="40"/>
      <c r="J3" s="40"/>
      <c r="K3" s="45" t="s">
        <v>39</v>
      </c>
    </row>
    <row r="4" spans="1:11">
      <c r="A4" s="46" t="s">
        <v>31</v>
      </c>
      <c r="B4" s="46" t="s">
        <v>30</v>
      </c>
      <c r="C4" s="46" t="s">
        <v>29</v>
      </c>
      <c r="D4" s="46" t="s">
        <v>26</v>
      </c>
      <c r="E4" s="47" t="s">
        <v>40</v>
      </c>
      <c r="F4" s="47"/>
      <c r="G4" s="47" t="s">
        <v>41</v>
      </c>
      <c r="H4" s="47"/>
      <c r="I4" s="47" t="s">
        <v>42</v>
      </c>
      <c r="J4" s="47"/>
      <c r="K4" s="48" t="s">
        <v>43</v>
      </c>
    </row>
    <row r="5" spans="1:11" ht="47.25">
      <c r="A5" s="49"/>
      <c r="B5" s="49"/>
      <c r="C5" s="49"/>
      <c r="D5" s="49"/>
      <c r="E5" s="50" t="s">
        <v>24</v>
      </c>
      <c r="F5" s="50" t="s">
        <v>23</v>
      </c>
      <c r="G5" s="50" t="s">
        <v>24</v>
      </c>
      <c r="H5" s="50" t="s">
        <v>23</v>
      </c>
      <c r="I5" s="50" t="s">
        <v>44</v>
      </c>
      <c r="J5" s="50" t="s">
        <v>45</v>
      </c>
      <c r="K5" s="32"/>
    </row>
    <row r="6" spans="1:11" ht="63">
      <c r="A6" s="49"/>
      <c r="B6" s="51" t="s">
        <v>46</v>
      </c>
      <c r="C6" s="51"/>
      <c r="D6" s="51" t="s">
        <v>47</v>
      </c>
      <c r="E6" s="51" t="s">
        <v>48</v>
      </c>
      <c r="F6" s="51" t="s">
        <v>49</v>
      </c>
      <c r="G6" s="51" t="s">
        <v>48</v>
      </c>
      <c r="H6" s="51" t="s">
        <v>49</v>
      </c>
      <c r="I6" s="51" t="s">
        <v>50</v>
      </c>
      <c r="J6" s="51" t="s">
        <v>51</v>
      </c>
      <c r="K6" s="32"/>
    </row>
    <row r="7" spans="1:11" ht="47.25">
      <c r="A7" s="52" t="s">
        <v>21</v>
      </c>
      <c r="B7" s="53">
        <v>956</v>
      </c>
      <c r="C7" s="54">
        <f>B7/B14*100</f>
        <v>7.4605899797096917</v>
      </c>
      <c r="D7" s="53">
        <v>520</v>
      </c>
      <c r="E7" s="53">
        <v>2738</v>
      </c>
      <c r="F7" s="53">
        <v>524</v>
      </c>
      <c r="G7" s="53">
        <v>115561</v>
      </c>
      <c r="H7" s="53">
        <v>15056</v>
      </c>
      <c r="I7" s="53">
        <v>18801</v>
      </c>
      <c r="J7" s="53">
        <v>8654</v>
      </c>
      <c r="K7" s="52" t="s">
        <v>52</v>
      </c>
    </row>
    <row r="8" spans="1:11" ht="31.5">
      <c r="A8" s="52" t="s">
        <v>53</v>
      </c>
      <c r="B8" s="53">
        <v>5389</v>
      </c>
      <c r="C8" s="54">
        <f>B8/B14*100</f>
        <v>42.055564226627126</v>
      </c>
      <c r="D8" s="53">
        <v>308</v>
      </c>
      <c r="E8" s="53">
        <v>6501</v>
      </c>
      <c r="F8" s="53">
        <v>410</v>
      </c>
      <c r="G8" s="53">
        <v>385980</v>
      </c>
      <c r="H8" s="53">
        <v>62015</v>
      </c>
      <c r="I8" s="53">
        <v>2422</v>
      </c>
      <c r="J8" s="53">
        <v>3912</v>
      </c>
      <c r="K8" s="52" t="s">
        <v>18</v>
      </c>
    </row>
    <row r="9" spans="1:11" ht="15.75">
      <c r="A9" s="52" t="s">
        <v>17</v>
      </c>
      <c r="B9" s="53">
        <v>2</v>
      </c>
      <c r="C9" s="54">
        <f>B9/B14*100</f>
        <v>1.5607928827844546E-2</v>
      </c>
      <c r="D9" s="53">
        <v>0</v>
      </c>
      <c r="E9" s="53">
        <v>1</v>
      </c>
      <c r="F9" s="53">
        <v>0</v>
      </c>
      <c r="G9" s="53">
        <v>7</v>
      </c>
      <c r="H9" s="53">
        <v>0</v>
      </c>
      <c r="I9" s="53">
        <v>0</v>
      </c>
      <c r="J9" s="53">
        <v>0</v>
      </c>
      <c r="K9" s="52" t="s">
        <v>16</v>
      </c>
    </row>
    <row r="10" spans="1:11" ht="47.25">
      <c r="A10" s="52" t="s">
        <v>15</v>
      </c>
      <c r="B10" s="53">
        <v>4171</v>
      </c>
      <c r="C10" s="54">
        <v>32.5</v>
      </c>
      <c r="D10" s="53">
        <v>1948</v>
      </c>
      <c r="E10" s="53">
        <v>515</v>
      </c>
      <c r="F10" s="53">
        <v>430</v>
      </c>
      <c r="G10" s="53">
        <v>30416</v>
      </c>
      <c r="H10" s="53">
        <v>11369</v>
      </c>
      <c r="I10" s="53">
        <v>2413</v>
      </c>
      <c r="J10" s="53">
        <v>13</v>
      </c>
      <c r="K10" s="52" t="s">
        <v>14</v>
      </c>
    </row>
    <row r="11" spans="1:11" ht="47.25">
      <c r="A11" s="52" t="s">
        <v>13</v>
      </c>
      <c r="B11" s="53">
        <v>4</v>
      </c>
      <c r="C11" s="54">
        <f>B11/B14*100</f>
        <v>3.1215857655689093E-2</v>
      </c>
      <c r="D11" s="53">
        <v>0</v>
      </c>
      <c r="E11" s="53">
        <v>0</v>
      </c>
      <c r="F11" s="53">
        <v>0</v>
      </c>
      <c r="G11" s="53">
        <v>0</v>
      </c>
      <c r="H11" s="53">
        <v>0</v>
      </c>
      <c r="I11" s="53">
        <v>0</v>
      </c>
      <c r="J11" s="53">
        <v>0</v>
      </c>
      <c r="K11" s="52" t="s">
        <v>12</v>
      </c>
    </row>
    <row r="12" spans="1:11" ht="31.5">
      <c r="A12" s="52" t="s">
        <v>11</v>
      </c>
      <c r="B12" s="53">
        <v>376</v>
      </c>
      <c r="C12" s="54">
        <f>B12/B14*100</f>
        <v>2.9342906196347744</v>
      </c>
      <c r="D12" s="53">
        <v>3</v>
      </c>
      <c r="E12" s="53">
        <v>1092</v>
      </c>
      <c r="F12" s="53">
        <v>43</v>
      </c>
      <c r="G12" s="53">
        <v>12345</v>
      </c>
      <c r="H12" s="53">
        <v>2987</v>
      </c>
      <c r="I12" s="53">
        <v>345</v>
      </c>
      <c r="J12" s="53">
        <v>171</v>
      </c>
      <c r="K12" s="52" t="s">
        <v>10</v>
      </c>
    </row>
    <row r="13" spans="1:11" ht="48" thickBot="1">
      <c r="A13" s="55" t="s">
        <v>9</v>
      </c>
      <c r="B13" s="56">
        <v>1916</v>
      </c>
      <c r="C13" s="57">
        <f>B13/B14*100</f>
        <v>14.952395817075073</v>
      </c>
      <c r="D13" s="56">
        <v>738</v>
      </c>
      <c r="E13" s="56">
        <v>2490</v>
      </c>
      <c r="F13" s="56">
        <v>634</v>
      </c>
      <c r="G13" s="56">
        <v>114490</v>
      </c>
      <c r="H13" s="56">
        <v>35230</v>
      </c>
      <c r="I13" s="56">
        <v>26250</v>
      </c>
      <c r="J13" s="56">
        <v>1712</v>
      </c>
      <c r="K13" s="55" t="s">
        <v>8</v>
      </c>
    </row>
    <row r="14" spans="1:11" ht="16.5" thickBot="1">
      <c r="A14" s="58" t="s">
        <v>7</v>
      </c>
      <c r="B14" s="59">
        <f>SUM(B7:B13)</f>
        <v>12814</v>
      </c>
      <c r="C14" s="60">
        <v>100</v>
      </c>
      <c r="D14" s="59">
        <f t="shared" ref="D14:J14" si="0">SUM(D7:D13)</f>
        <v>3517</v>
      </c>
      <c r="E14" s="59">
        <f t="shared" si="0"/>
        <v>13337</v>
      </c>
      <c r="F14" s="59">
        <f t="shared" si="0"/>
        <v>2041</v>
      </c>
      <c r="G14" s="59">
        <f t="shared" si="0"/>
        <v>658799</v>
      </c>
      <c r="H14" s="59">
        <f t="shared" si="0"/>
        <v>126657</v>
      </c>
      <c r="I14" s="59">
        <f t="shared" si="0"/>
        <v>50231</v>
      </c>
      <c r="J14" s="59">
        <f t="shared" si="0"/>
        <v>14462</v>
      </c>
      <c r="K14" s="58" t="s">
        <v>6</v>
      </c>
    </row>
  </sheetData>
  <mergeCells count="11">
    <mergeCell ref="K4:K6"/>
    <mergeCell ref="A1:J1"/>
    <mergeCell ref="A2:J2"/>
    <mergeCell ref="A3:J3"/>
    <mergeCell ref="A4:A6"/>
    <mergeCell ref="B4:B5"/>
    <mergeCell ref="C4:C5"/>
    <mergeCell ref="D4:D5"/>
    <mergeCell ref="E4:F4"/>
    <mergeCell ref="G4:H4"/>
    <mergeCell ref="I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dimension ref="A1:D40"/>
  <sheetViews>
    <sheetView rightToLeft="1" workbookViewId="0">
      <selection sqref="A1:D1048576"/>
    </sheetView>
  </sheetViews>
  <sheetFormatPr defaultRowHeight="15"/>
  <cols>
    <col min="1" max="1" width="36" style="1" customWidth="1"/>
    <col min="2" max="2" width="33.7109375" style="1" customWidth="1"/>
    <col min="3" max="3" width="19.7109375" style="1" customWidth="1"/>
    <col min="4" max="4" width="91.42578125" style="1" customWidth="1"/>
  </cols>
  <sheetData>
    <row r="1" spans="1:4" ht="20.25">
      <c r="A1" s="514" t="s">
        <v>418</v>
      </c>
      <c r="B1" s="514"/>
      <c r="C1" s="514"/>
      <c r="D1" s="514"/>
    </row>
    <row r="2" spans="1:4" ht="20.25">
      <c r="A2" s="514" t="s">
        <v>419</v>
      </c>
      <c r="B2" s="514"/>
      <c r="C2" s="514"/>
      <c r="D2" s="514"/>
    </row>
    <row r="3" spans="1:4" ht="16.5" thickBot="1">
      <c r="A3" s="515" t="s">
        <v>420</v>
      </c>
      <c r="B3" s="515"/>
      <c r="C3" s="515"/>
      <c r="D3" s="516" t="s">
        <v>421</v>
      </c>
    </row>
    <row r="4" spans="1:4">
      <c r="A4" s="517" t="s">
        <v>422</v>
      </c>
      <c r="B4" s="518" t="s">
        <v>423</v>
      </c>
      <c r="C4" s="518"/>
      <c r="D4" s="519" t="s">
        <v>424</v>
      </c>
    </row>
    <row r="5" spans="1:4" ht="15.75" thickBot="1">
      <c r="A5" s="520"/>
      <c r="B5" s="521"/>
      <c r="C5" s="521"/>
      <c r="D5" s="522"/>
    </row>
    <row r="6" spans="1:4" ht="18.75" thickTop="1">
      <c r="A6" s="523" t="s">
        <v>425</v>
      </c>
      <c r="B6" s="524">
        <v>55359</v>
      </c>
      <c r="C6" s="524"/>
      <c r="D6" s="525" t="s">
        <v>426</v>
      </c>
    </row>
    <row r="7" spans="1:4" ht="18">
      <c r="A7" s="523" t="s">
        <v>427</v>
      </c>
      <c r="B7" s="526">
        <v>2175</v>
      </c>
      <c r="C7" s="526"/>
      <c r="D7" s="527" t="s">
        <v>428</v>
      </c>
    </row>
    <row r="8" spans="1:4" ht="18">
      <c r="A8" s="523" t="s">
        <v>429</v>
      </c>
      <c r="B8" s="526">
        <v>4244</v>
      </c>
      <c r="C8" s="526"/>
      <c r="D8" s="527" t="s">
        <v>430</v>
      </c>
    </row>
    <row r="9" spans="1:4" ht="18">
      <c r="A9" s="523" t="s">
        <v>431</v>
      </c>
      <c r="B9" s="526">
        <v>9895</v>
      </c>
      <c r="C9" s="526"/>
      <c r="D9" s="527" t="s">
        <v>258</v>
      </c>
    </row>
    <row r="10" spans="1:4" ht="18">
      <c r="A10" s="523" t="s">
        <v>432</v>
      </c>
      <c r="B10" s="526">
        <v>2059689</v>
      </c>
      <c r="C10" s="526"/>
      <c r="D10" s="527" t="s">
        <v>433</v>
      </c>
    </row>
    <row r="11" spans="1:4" ht="18">
      <c r="A11" s="523" t="s">
        <v>434</v>
      </c>
      <c r="B11" s="526">
        <v>27502</v>
      </c>
      <c r="C11" s="526"/>
      <c r="D11" s="527" t="s">
        <v>435</v>
      </c>
    </row>
    <row r="12" spans="1:4" ht="18">
      <c r="A12" s="523" t="s">
        <v>436</v>
      </c>
      <c r="B12" s="526">
        <v>8700</v>
      </c>
      <c r="C12" s="526"/>
      <c r="D12" s="527" t="s">
        <v>437</v>
      </c>
    </row>
    <row r="13" spans="1:4" ht="18.75" thickBot="1">
      <c r="A13" s="528" t="s">
        <v>438</v>
      </c>
      <c r="B13" s="529">
        <v>139230</v>
      </c>
      <c r="C13" s="529"/>
      <c r="D13" s="530" t="s">
        <v>439</v>
      </c>
    </row>
    <row r="14" spans="1:4" ht="18.75" thickBot="1">
      <c r="A14" s="531" t="s">
        <v>440</v>
      </c>
      <c r="B14" s="532">
        <f>SUM(B6:B13)</f>
        <v>2306794</v>
      </c>
      <c r="C14" s="532"/>
      <c r="D14" s="530" t="s">
        <v>441</v>
      </c>
    </row>
    <row r="15" spans="1:4" ht="15.75">
      <c r="A15" s="533"/>
      <c r="B15" s="534"/>
      <c r="C15" s="534"/>
      <c r="D15" s="535"/>
    </row>
    <row r="16" spans="1:4">
      <c r="A16" s="536"/>
      <c r="B16" s="536"/>
      <c r="C16" s="536"/>
      <c r="D16" s="537"/>
    </row>
    <row r="17" spans="1:4" ht="20.25">
      <c r="A17" s="514" t="s">
        <v>442</v>
      </c>
      <c r="B17" s="514"/>
      <c r="C17" s="514"/>
      <c r="D17" s="514"/>
    </row>
    <row r="18" spans="1:4" ht="20.25">
      <c r="A18" s="514" t="s">
        <v>443</v>
      </c>
      <c r="B18" s="514"/>
      <c r="C18" s="514"/>
      <c r="D18" s="514"/>
    </row>
    <row r="19" spans="1:4" ht="16.5" thickBot="1">
      <c r="A19" s="538" t="s">
        <v>444</v>
      </c>
      <c r="B19" s="538"/>
      <c r="C19" s="538"/>
      <c r="D19" s="283" t="s">
        <v>445</v>
      </c>
    </row>
    <row r="20" spans="1:4">
      <c r="A20" s="539" t="s">
        <v>446</v>
      </c>
      <c r="B20" s="540" t="s">
        <v>447</v>
      </c>
      <c r="C20" s="540"/>
      <c r="D20" s="541" t="s">
        <v>448</v>
      </c>
    </row>
    <row r="21" spans="1:4" ht="15.75" thickBot="1">
      <c r="A21" s="542"/>
      <c r="B21" s="543"/>
      <c r="C21" s="543"/>
      <c r="D21" s="544"/>
    </row>
    <row r="22" spans="1:4" ht="18.75" thickTop="1">
      <c r="A22" s="545" t="s">
        <v>449</v>
      </c>
      <c r="B22" s="546">
        <v>810</v>
      </c>
      <c r="C22" s="546"/>
      <c r="D22" s="547" t="s">
        <v>450</v>
      </c>
    </row>
    <row r="23" spans="1:4" ht="18">
      <c r="A23" s="548" t="s">
        <v>451</v>
      </c>
      <c r="B23" s="549">
        <v>947</v>
      </c>
      <c r="C23" s="549"/>
      <c r="D23" s="550" t="s">
        <v>452</v>
      </c>
    </row>
    <row r="24" spans="1:4" ht="18">
      <c r="A24" s="551" t="s">
        <v>453</v>
      </c>
      <c r="B24" s="549">
        <v>11958</v>
      </c>
      <c r="C24" s="549"/>
      <c r="D24" s="552" t="s">
        <v>454</v>
      </c>
    </row>
    <row r="25" spans="1:4" ht="18">
      <c r="A25" s="551" t="s">
        <v>292</v>
      </c>
      <c r="B25" s="549">
        <v>75</v>
      </c>
      <c r="C25" s="549"/>
      <c r="D25" s="553" t="s">
        <v>257</v>
      </c>
    </row>
    <row r="26" spans="1:4" ht="18">
      <c r="A26" s="551" t="s">
        <v>455</v>
      </c>
      <c r="B26" s="549">
        <v>124896</v>
      </c>
      <c r="C26" s="549"/>
      <c r="D26" s="552" t="s">
        <v>456</v>
      </c>
    </row>
    <row r="27" spans="1:4" ht="18.75" thickBot="1">
      <c r="A27" s="554" t="s">
        <v>457</v>
      </c>
      <c r="B27" s="555">
        <v>94963</v>
      </c>
      <c r="C27" s="555"/>
      <c r="D27" s="556" t="s">
        <v>458</v>
      </c>
    </row>
    <row r="28" spans="1:4" ht="18.75" thickBot="1">
      <c r="A28" s="557" t="s">
        <v>459</v>
      </c>
      <c r="B28" s="558">
        <f>SUM(B22:B27)</f>
        <v>233649</v>
      </c>
      <c r="C28" s="558"/>
      <c r="D28" s="559" t="s">
        <v>460</v>
      </c>
    </row>
    <row r="29" spans="1:4" ht="18">
      <c r="A29" s="560"/>
      <c r="B29" s="560"/>
      <c r="C29" s="560"/>
      <c r="D29" s="561"/>
    </row>
    <row r="30" spans="1:4" ht="20.25">
      <c r="A30" s="562" t="s">
        <v>461</v>
      </c>
      <c r="B30" s="562"/>
      <c r="C30" s="562"/>
      <c r="D30" s="562"/>
    </row>
    <row r="31" spans="1:4" ht="20.25">
      <c r="A31" s="562" t="s">
        <v>462</v>
      </c>
      <c r="B31" s="562"/>
      <c r="C31" s="562"/>
      <c r="D31" s="562"/>
    </row>
    <row r="32" spans="1:4" ht="15.75">
      <c r="A32" s="563" t="s">
        <v>463</v>
      </c>
      <c r="B32" s="563"/>
      <c r="C32" s="563"/>
      <c r="D32" s="564" t="s">
        <v>464</v>
      </c>
    </row>
    <row r="33" spans="1:4" ht="18.75" thickBot="1">
      <c r="A33" s="565"/>
      <c r="B33" s="565"/>
      <c r="C33" s="565"/>
      <c r="D33" s="566"/>
    </row>
    <row r="34" spans="1:4" ht="18">
      <c r="A34" s="567" t="s">
        <v>465</v>
      </c>
      <c r="B34" s="568" t="s">
        <v>466</v>
      </c>
      <c r="C34" s="568"/>
      <c r="D34" s="569" t="s">
        <v>467</v>
      </c>
    </row>
    <row r="35" spans="1:4" ht="18.75" thickBot="1">
      <c r="A35" s="570"/>
      <c r="B35" s="571" t="s">
        <v>468</v>
      </c>
      <c r="C35" s="571"/>
      <c r="D35" s="572"/>
    </row>
    <row r="36" spans="1:4" ht="18.75" thickTop="1">
      <c r="A36" s="573" t="s">
        <v>469</v>
      </c>
      <c r="B36" s="574">
        <v>453</v>
      </c>
      <c r="C36" s="574"/>
      <c r="D36" s="575" t="s">
        <v>470</v>
      </c>
    </row>
    <row r="37" spans="1:4" ht="18">
      <c r="A37" s="573" t="s">
        <v>471</v>
      </c>
      <c r="B37" s="576">
        <v>66735</v>
      </c>
      <c r="C37" s="576"/>
      <c r="D37" s="575" t="s">
        <v>472</v>
      </c>
    </row>
    <row r="38" spans="1:4" ht="18.75" thickBot="1">
      <c r="A38" s="577" t="s">
        <v>473</v>
      </c>
      <c r="B38" s="576">
        <v>22</v>
      </c>
      <c r="C38" s="576"/>
      <c r="D38" s="578" t="s">
        <v>474</v>
      </c>
    </row>
    <row r="39" spans="1:4" ht="18.75" thickBot="1">
      <c r="A39" s="579" t="s">
        <v>475</v>
      </c>
      <c r="B39" s="580">
        <f>SUM(B36:B38)</f>
        <v>67210</v>
      </c>
      <c r="C39" s="580"/>
      <c r="D39" s="581" t="s">
        <v>476</v>
      </c>
    </row>
    <row r="40" spans="1:4">
      <c r="A40" s="582" t="s">
        <v>118</v>
      </c>
      <c r="B40" s="86"/>
      <c r="C40" s="86"/>
      <c r="D40" s="583" t="s">
        <v>98</v>
      </c>
    </row>
  </sheetData>
  <mergeCells count="38">
    <mergeCell ref="B38:C38"/>
    <mergeCell ref="B39:C39"/>
    <mergeCell ref="A34:A35"/>
    <mergeCell ref="B34:C34"/>
    <mergeCell ref="D34:D35"/>
    <mergeCell ref="B35:C35"/>
    <mergeCell ref="B36:C36"/>
    <mergeCell ref="B37:C37"/>
    <mergeCell ref="B25:C25"/>
    <mergeCell ref="B26:C26"/>
    <mergeCell ref="B27:C27"/>
    <mergeCell ref="B28:C28"/>
    <mergeCell ref="A30:D30"/>
    <mergeCell ref="A31:D31"/>
    <mergeCell ref="A20:A21"/>
    <mergeCell ref="B20:C21"/>
    <mergeCell ref="D20:D21"/>
    <mergeCell ref="B22:C22"/>
    <mergeCell ref="B23:C23"/>
    <mergeCell ref="B24:C24"/>
    <mergeCell ref="B13:C13"/>
    <mergeCell ref="B14:C14"/>
    <mergeCell ref="B15:C15"/>
    <mergeCell ref="A17:D17"/>
    <mergeCell ref="A18:D18"/>
    <mergeCell ref="A19:C19"/>
    <mergeCell ref="B7:C7"/>
    <mergeCell ref="B8:C8"/>
    <mergeCell ref="B9:C9"/>
    <mergeCell ref="B10:C10"/>
    <mergeCell ref="B11:C11"/>
    <mergeCell ref="B12:C12"/>
    <mergeCell ref="A1:D1"/>
    <mergeCell ref="A2:D2"/>
    <mergeCell ref="A4:A5"/>
    <mergeCell ref="B4:C5"/>
    <mergeCell ref="D4:D5"/>
    <mergeCell ref="B6:C6"/>
  </mergeCells>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1:D36"/>
  <sheetViews>
    <sheetView rightToLeft="1" workbookViewId="0">
      <selection sqref="A1:D1048576"/>
    </sheetView>
  </sheetViews>
  <sheetFormatPr defaultRowHeight="15"/>
  <cols>
    <col min="1" max="1" width="39.85546875" style="1" customWidth="1"/>
    <col min="2" max="2" width="5.5703125" style="1" customWidth="1"/>
    <col min="3" max="3" width="34.42578125" style="1" customWidth="1"/>
    <col min="4" max="4" width="60" style="1" customWidth="1"/>
  </cols>
  <sheetData>
    <row r="1" spans="1:4" ht="18">
      <c r="A1" s="584" t="s">
        <v>477</v>
      </c>
      <c r="B1" s="584"/>
      <c r="C1" s="584"/>
      <c r="D1" s="584"/>
    </row>
    <row r="2" spans="1:4" ht="15.75">
      <c r="A2" s="585" t="s">
        <v>478</v>
      </c>
      <c r="B2" s="585"/>
      <c r="C2" s="585"/>
      <c r="D2" s="585"/>
    </row>
    <row r="3" spans="1:4" ht="16.5" thickBot="1">
      <c r="A3" s="586" t="s">
        <v>479</v>
      </c>
      <c r="B3" s="587"/>
      <c r="C3" s="587"/>
      <c r="D3" s="63" t="s">
        <v>480</v>
      </c>
    </row>
    <row r="4" spans="1:4" ht="15.75">
      <c r="A4" s="588" t="s">
        <v>422</v>
      </c>
      <c r="B4" s="589" t="s">
        <v>466</v>
      </c>
      <c r="C4" s="589"/>
      <c r="D4" s="590" t="s">
        <v>424</v>
      </c>
    </row>
    <row r="5" spans="1:4" ht="16.5" thickBot="1">
      <c r="A5" s="591"/>
      <c r="B5" s="592" t="s">
        <v>481</v>
      </c>
      <c r="C5" s="592"/>
      <c r="D5" s="593"/>
    </row>
    <row r="6" spans="1:4" ht="16.5" thickTop="1">
      <c r="A6" s="594" t="s">
        <v>482</v>
      </c>
      <c r="B6" s="595">
        <v>12909</v>
      </c>
      <c r="C6" s="595"/>
      <c r="D6" s="596" t="s">
        <v>483</v>
      </c>
    </row>
    <row r="7" spans="1:4" ht="15.75">
      <c r="A7" s="594" t="s">
        <v>484</v>
      </c>
      <c r="B7" s="597">
        <v>17760</v>
      </c>
      <c r="C7" s="597"/>
      <c r="D7" s="598" t="s">
        <v>485</v>
      </c>
    </row>
    <row r="8" spans="1:4" ht="15.75">
      <c r="A8" s="594" t="s">
        <v>486</v>
      </c>
      <c r="B8" s="597">
        <v>78050</v>
      </c>
      <c r="C8" s="597"/>
      <c r="D8" s="598" t="s">
        <v>487</v>
      </c>
    </row>
    <row r="9" spans="1:4" ht="15.75">
      <c r="A9" s="594" t="s">
        <v>488</v>
      </c>
      <c r="B9" s="597">
        <v>13168</v>
      </c>
      <c r="C9" s="597"/>
      <c r="D9" s="598" t="s">
        <v>489</v>
      </c>
    </row>
    <row r="10" spans="1:4" ht="15.75">
      <c r="A10" s="594" t="s">
        <v>490</v>
      </c>
      <c r="B10" s="597">
        <v>19168</v>
      </c>
      <c r="C10" s="597"/>
      <c r="D10" s="598" t="s">
        <v>491</v>
      </c>
    </row>
    <row r="11" spans="1:4" ht="15.75">
      <c r="A11" s="594" t="s">
        <v>492</v>
      </c>
      <c r="B11" s="597">
        <v>2791</v>
      </c>
      <c r="C11" s="597"/>
      <c r="D11" s="598" t="s">
        <v>493</v>
      </c>
    </row>
    <row r="12" spans="1:4" ht="15.75">
      <c r="A12" s="599" t="s">
        <v>494</v>
      </c>
      <c r="B12" s="597">
        <v>2665</v>
      </c>
      <c r="C12" s="597"/>
      <c r="D12" s="600" t="s">
        <v>495</v>
      </c>
    </row>
    <row r="13" spans="1:4" ht="15.75">
      <c r="A13" s="601" t="s">
        <v>496</v>
      </c>
      <c r="B13" s="597">
        <v>189611</v>
      </c>
      <c r="C13" s="597"/>
      <c r="D13" s="600"/>
    </row>
    <row r="14" spans="1:4" ht="15.75">
      <c r="A14" s="601" t="s">
        <v>497</v>
      </c>
      <c r="B14" s="597">
        <v>4594</v>
      </c>
      <c r="C14" s="597"/>
      <c r="D14" s="602" t="s">
        <v>498</v>
      </c>
    </row>
    <row r="15" spans="1:4" ht="15.75">
      <c r="A15" s="601" t="s">
        <v>499</v>
      </c>
      <c r="B15" s="597">
        <v>42</v>
      </c>
      <c r="C15" s="597"/>
      <c r="D15" s="603" t="s">
        <v>500</v>
      </c>
    </row>
    <row r="16" spans="1:4" ht="15.75">
      <c r="A16" s="604" t="s">
        <v>501</v>
      </c>
      <c r="B16" s="597">
        <v>830375</v>
      </c>
      <c r="C16" s="597"/>
      <c r="D16" s="598" t="s">
        <v>502</v>
      </c>
    </row>
    <row r="17" spans="1:4" ht="16.5" thickBot="1">
      <c r="A17" s="605" t="s">
        <v>503</v>
      </c>
      <c r="B17" s="606">
        <v>581</v>
      </c>
      <c r="C17" s="606"/>
      <c r="D17" s="607" t="s">
        <v>504</v>
      </c>
    </row>
    <row r="18" spans="1:4" ht="16.5" thickBot="1">
      <c r="A18" s="608" t="s">
        <v>440</v>
      </c>
      <c r="B18" s="609">
        <f>SUM(B6:B17)</f>
        <v>1171714</v>
      </c>
      <c r="C18" s="609"/>
      <c r="D18" s="610" t="s">
        <v>441</v>
      </c>
    </row>
    <row r="19" spans="1:4" ht="15.75">
      <c r="A19" s="611"/>
      <c r="B19" s="612"/>
      <c r="C19" s="612"/>
      <c r="D19" s="564"/>
    </row>
    <row r="20" spans="1:4" ht="15.75">
      <c r="A20" s="611"/>
      <c r="B20" s="612"/>
      <c r="C20" s="612"/>
      <c r="D20" s="564"/>
    </row>
    <row r="21" spans="1:4" ht="15.75">
      <c r="A21" s="611"/>
      <c r="B21" s="612"/>
      <c r="C21" s="612"/>
      <c r="D21" s="564"/>
    </row>
    <row r="22" spans="1:4">
      <c r="A22" s="2"/>
      <c r="B22" s="2"/>
      <c r="C22" s="2"/>
      <c r="D22" s="536"/>
    </row>
    <row r="23" spans="1:4" ht="18">
      <c r="A23" s="584" t="s">
        <v>505</v>
      </c>
      <c r="B23" s="584"/>
      <c r="C23" s="584"/>
      <c r="D23" s="584"/>
    </row>
    <row r="24" spans="1:4" ht="15.75">
      <c r="A24" s="585" t="s">
        <v>506</v>
      </c>
      <c r="B24" s="585"/>
      <c r="C24" s="585"/>
      <c r="D24" s="585"/>
    </row>
    <row r="25" spans="1:4" ht="16.5" thickBot="1">
      <c r="A25" s="613" t="s">
        <v>507</v>
      </c>
      <c r="B25" s="614"/>
      <c r="C25" s="614"/>
      <c r="D25" s="615" t="s">
        <v>508</v>
      </c>
    </row>
    <row r="26" spans="1:4">
      <c r="A26" s="616" t="s">
        <v>446</v>
      </c>
      <c r="B26" s="616"/>
      <c r="C26" s="617" t="s">
        <v>509</v>
      </c>
      <c r="D26" s="618" t="s">
        <v>448</v>
      </c>
    </row>
    <row r="27" spans="1:4" ht="15.75" thickBot="1">
      <c r="A27" s="619"/>
      <c r="B27" s="619"/>
      <c r="C27" s="620"/>
      <c r="D27" s="621"/>
    </row>
    <row r="28" spans="1:4" ht="16.5" thickTop="1">
      <c r="A28" s="622" t="s">
        <v>510</v>
      </c>
      <c r="B28" s="622"/>
      <c r="C28" s="623">
        <v>16119</v>
      </c>
      <c r="D28" s="596" t="s">
        <v>511</v>
      </c>
    </row>
    <row r="29" spans="1:4" ht="15.75">
      <c r="A29" s="622" t="s">
        <v>512</v>
      </c>
      <c r="B29" s="622"/>
      <c r="C29" s="623">
        <v>379382</v>
      </c>
      <c r="D29" s="598" t="s">
        <v>513</v>
      </c>
    </row>
    <row r="30" spans="1:4" ht="15.75">
      <c r="A30" s="624" t="s">
        <v>514</v>
      </c>
      <c r="B30" s="624"/>
      <c r="C30" s="623">
        <v>1722</v>
      </c>
      <c r="D30" s="598"/>
    </row>
    <row r="31" spans="1:4" ht="15.75">
      <c r="A31" s="625" t="s">
        <v>515</v>
      </c>
      <c r="B31" s="625"/>
      <c r="C31" s="626">
        <v>411</v>
      </c>
      <c r="D31" s="598" t="s">
        <v>516</v>
      </c>
    </row>
    <row r="32" spans="1:4" ht="16.5" thickBot="1">
      <c r="A32" s="627" t="s">
        <v>517</v>
      </c>
      <c r="B32" s="627"/>
      <c r="C32" s="628">
        <v>16650</v>
      </c>
      <c r="D32" s="607" t="s">
        <v>518</v>
      </c>
    </row>
    <row r="33" spans="1:4" ht="16.5" thickBot="1">
      <c r="A33" s="629" t="s">
        <v>459</v>
      </c>
      <c r="B33" s="629"/>
      <c r="C33" s="630">
        <f>SUM(C28:C32)</f>
        <v>414284</v>
      </c>
      <c r="D33" s="631" t="s">
        <v>460</v>
      </c>
    </row>
    <row r="34" spans="1:4">
      <c r="A34" s="86" t="s">
        <v>5</v>
      </c>
      <c r="B34" s="86"/>
      <c r="C34" s="86"/>
      <c r="D34" s="632" t="s">
        <v>278</v>
      </c>
    </row>
    <row r="35" spans="1:4">
      <c r="A35" s="2"/>
      <c r="B35" s="2"/>
      <c r="C35" s="2"/>
      <c r="D35" s="2"/>
    </row>
    <row r="36" spans="1:4">
      <c r="A36" s="2"/>
      <c r="B36" s="2"/>
      <c r="C36" s="2"/>
      <c r="D36" s="2"/>
    </row>
  </sheetData>
  <mergeCells count="30">
    <mergeCell ref="A28:B28"/>
    <mergeCell ref="A29:B29"/>
    <mergeCell ref="A31:B31"/>
    <mergeCell ref="A32:B32"/>
    <mergeCell ref="A33:B33"/>
    <mergeCell ref="B18:C18"/>
    <mergeCell ref="A23:D23"/>
    <mergeCell ref="A24:D24"/>
    <mergeCell ref="A26:B27"/>
    <mergeCell ref="C26:C27"/>
    <mergeCell ref="D26:D27"/>
    <mergeCell ref="B12:C12"/>
    <mergeCell ref="B13:C13"/>
    <mergeCell ref="B14:C14"/>
    <mergeCell ref="B15:C15"/>
    <mergeCell ref="B16:C16"/>
    <mergeCell ref="B17:C17"/>
    <mergeCell ref="B6:C6"/>
    <mergeCell ref="B7:C7"/>
    <mergeCell ref="B8:C8"/>
    <mergeCell ref="B9:C9"/>
    <mergeCell ref="B10:C10"/>
    <mergeCell ref="B11:C11"/>
    <mergeCell ref="A1:D1"/>
    <mergeCell ref="A2:D2"/>
    <mergeCell ref="A3:C3"/>
    <mergeCell ref="A4:A5"/>
    <mergeCell ref="B4:C4"/>
    <mergeCell ref="D4:D5"/>
    <mergeCell ref="B5:C5"/>
  </mergeCells>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A1:G24"/>
  <sheetViews>
    <sheetView rightToLeft="1" workbookViewId="0">
      <selection sqref="A1:G1048576"/>
    </sheetView>
  </sheetViews>
  <sheetFormatPr defaultRowHeight="15"/>
  <cols>
    <col min="1" max="1" width="9" style="1"/>
    <col min="2" max="2" width="11.140625" style="1" customWidth="1"/>
    <col min="3" max="3" width="18.85546875" style="1" customWidth="1"/>
    <col min="4" max="4" width="14.140625" style="1" customWidth="1"/>
    <col min="5" max="5" width="18.42578125" style="1" customWidth="1"/>
    <col min="6" max="6" width="19.7109375" style="1" customWidth="1"/>
    <col min="7" max="7" width="18.85546875" style="1" customWidth="1"/>
  </cols>
  <sheetData>
    <row r="1" spans="1:7" ht="20.25">
      <c r="A1" s="633" t="s">
        <v>519</v>
      </c>
      <c r="B1" s="633"/>
      <c r="C1" s="633"/>
      <c r="D1" s="633"/>
      <c r="E1" s="633"/>
      <c r="F1" s="633"/>
      <c r="G1" s="633"/>
    </row>
    <row r="2" spans="1:7" ht="20.25">
      <c r="A2" s="633" t="s">
        <v>520</v>
      </c>
      <c r="B2" s="633"/>
      <c r="C2" s="633"/>
      <c r="D2" s="633"/>
      <c r="E2" s="633"/>
      <c r="F2" s="633"/>
      <c r="G2" s="633"/>
    </row>
    <row r="3" spans="1:7" ht="18.75" thickBot="1">
      <c r="A3" s="634" t="s">
        <v>521</v>
      </c>
      <c r="B3" s="634"/>
      <c r="C3" s="634"/>
      <c r="D3" s="634"/>
      <c r="E3" s="634"/>
      <c r="F3" s="634"/>
      <c r="G3" s="192" t="s">
        <v>522</v>
      </c>
    </row>
    <row r="4" spans="1:7" ht="18.75" thickTop="1">
      <c r="A4" s="635" t="s">
        <v>523</v>
      </c>
      <c r="B4" s="636" t="s">
        <v>524</v>
      </c>
      <c r="C4" s="636"/>
      <c r="D4" s="636"/>
      <c r="E4" s="637" t="s">
        <v>525</v>
      </c>
      <c r="F4" s="637" t="s">
        <v>526</v>
      </c>
      <c r="G4" s="638" t="s">
        <v>153</v>
      </c>
    </row>
    <row r="5" spans="1:7" ht="54.75" thickBot="1">
      <c r="A5" s="639"/>
      <c r="B5" s="189" t="s">
        <v>527</v>
      </c>
      <c r="C5" s="189" t="s">
        <v>528</v>
      </c>
      <c r="D5" s="189" t="s">
        <v>529</v>
      </c>
      <c r="E5" s="220"/>
      <c r="F5" s="220"/>
      <c r="G5" s="190"/>
    </row>
    <row r="6" spans="1:7" ht="18.75" thickTop="1">
      <c r="A6" s="192" t="s">
        <v>154</v>
      </c>
      <c r="B6" s="192" t="s">
        <v>129</v>
      </c>
      <c r="C6" s="640" t="s">
        <v>129</v>
      </c>
      <c r="D6" s="192">
        <v>14</v>
      </c>
      <c r="E6" s="192">
        <v>14</v>
      </c>
      <c r="F6" s="192">
        <v>69</v>
      </c>
      <c r="G6" s="192" t="s">
        <v>155</v>
      </c>
    </row>
    <row r="7" spans="1:7" ht="18">
      <c r="A7" s="195" t="s">
        <v>66</v>
      </c>
      <c r="B7" s="195">
        <v>2</v>
      </c>
      <c r="C7" s="195" t="s">
        <v>129</v>
      </c>
      <c r="D7" s="195">
        <v>1</v>
      </c>
      <c r="E7" s="195">
        <v>3</v>
      </c>
      <c r="F7" s="195">
        <v>80</v>
      </c>
      <c r="G7" s="195" t="s">
        <v>67</v>
      </c>
    </row>
    <row r="8" spans="1:7" ht="18">
      <c r="A8" s="195" t="s">
        <v>68</v>
      </c>
      <c r="B8" s="195">
        <v>2</v>
      </c>
      <c r="C8" s="195" t="s">
        <v>129</v>
      </c>
      <c r="D8" s="195">
        <v>18</v>
      </c>
      <c r="E8" s="195">
        <v>20</v>
      </c>
      <c r="F8" s="195">
        <v>105</v>
      </c>
      <c r="G8" s="195" t="s">
        <v>69</v>
      </c>
    </row>
    <row r="9" spans="1:7" ht="18">
      <c r="A9" s="195" t="s">
        <v>156</v>
      </c>
      <c r="B9" s="195">
        <v>2</v>
      </c>
      <c r="C9" s="195" t="s">
        <v>129</v>
      </c>
      <c r="D9" s="195">
        <v>27</v>
      </c>
      <c r="E9" s="195">
        <v>29</v>
      </c>
      <c r="F9" s="195">
        <v>174</v>
      </c>
      <c r="G9" s="195" t="s">
        <v>157</v>
      </c>
    </row>
    <row r="10" spans="1:7" ht="18">
      <c r="A10" s="195" t="s">
        <v>72</v>
      </c>
      <c r="B10" s="195">
        <v>42</v>
      </c>
      <c r="C10" s="195">
        <v>1</v>
      </c>
      <c r="D10" s="195">
        <v>15</v>
      </c>
      <c r="E10" s="195">
        <v>58</v>
      </c>
      <c r="F10" s="195">
        <v>677</v>
      </c>
      <c r="G10" s="195" t="s">
        <v>73</v>
      </c>
    </row>
    <row r="11" spans="1:7" ht="18">
      <c r="A11" s="195" t="s">
        <v>74</v>
      </c>
      <c r="B11" s="195">
        <v>3</v>
      </c>
      <c r="C11" s="195" t="s">
        <v>129</v>
      </c>
      <c r="D11" s="195">
        <v>7</v>
      </c>
      <c r="E11" s="195">
        <v>10</v>
      </c>
      <c r="F11" s="195">
        <v>80</v>
      </c>
      <c r="G11" s="195" t="s">
        <v>75</v>
      </c>
    </row>
    <row r="12" spans="1:7" ht="18">
      <c r="A12" s="195" t="s">
        <v>76</v>
      </c>
      <c r="B12" s="195" t="s">
        <v>129</v>
      </c>
      <c r="C12" s="195" t="s">
        <v>129</v>
      </c>
      <c r="D12" s="195">
        <v>1</v>
      </c>
      <c r="E12" s="195">
        <v>1</v>
      </c>
      <c r="F12" s="195">
        <v>63</v>
      </c>
      <c r="G12" s="195" t="s">
        <v>77</v>
      </c>
    </row>
    <row r="13" spans="1:7" ht="18">
      <c r="A13" s="195" t="s">
        <v>78</v>
      </c>
      <c r="B13" s="195">
        <v>9</v>
      </c>
      <c r="C13" s="195" t="s">
        <v>129</v>
      </c>
      <c r="D13" s="195">
        <v>4</v>
      </c>
      <c r="E13" s="195">
        <v>13</v>
      </c>
      <c r="F13" s="195">
        <v>64</v>
      </c>
      <c r="G13" s="195" t="s">
        <v>79</v>
      </c>
    </row>
    <row r="14" spans="1:7" ht="36">
      <c r="A14" s="195" t="s">
        <v>158</v>
      </c>
      <c r="B14" s="195" t="s">
        <v>129</v>
      </c>
      <c r="C14" s="195" t="s">
        <v>129</v>
      </c>
      <c r="D14" s="195">
        <v>11</v>
      </c>
      <c r="E14" s="195">
        <v>11</v>
      </c>
      <c r="F14" s="195">
        <v>34</v>
      </c>
      <c r="G14" s="195" t="s">
        <v>159</v>
      </c>
    </row>
    <row r="15" spans="1:7" ht="18">
      <c r="A15" s="195" t="s">
        <v>82</v>
      </c>
      <c r="B15" s="195" t="s">
        <v>129</v>
      </c>
      <c r="C15" s="195" t="s">
        <v>129</v>
      </c>
      <c r="D15" s="195">
        <v>5</v>
      </c>
      <c r="E15" s="195">
        <v>5</v>
      </c>
      <c r="F15" s="195">
        <v>51</v>
      </c>
      <c r="G15" s="195" t="s">
        <v>83</v>
      </c>
    </row>
    <row r="16" spans="1:7" ht="18">
      <c r="A16" s="195" t="s">
        <v>84</v>
      </c>
      <c r="B16" s="195" t="s">
        <v>129</v>
      </c>
      <c r="C16" s="195" t="s">
        <v>129</v>
      </c>
      <c r="D16" s="195">
        <v>7</v>
      </c>
      <c r="E16" s="195">
        <v>7</v>
      </c>
      <c r="F16" s="195">
        <v>66</v>
      </c>
      <c r="G16" s="195" t="s">
        <v>85</v>
      </c>
    </row>
    <row r="17" spans="1:7" ht="36">
      <c r="A17" s="195" t="s">
        <v>86</v>
      </c>
      <c r="B17" s="195" t="s">
        <v>129</v>
      </c>
      <c r="C17" s="195" t="s">
        <v>129</v>
      </c>
      <c r="D17" s="195">
        <v>1</v>
      </c>
      <c r="E17" s="195">
        <v>1</v>
      </c>
      <c r="F17" s="195">
        <v>30</v>
      </c>
      <c r="G17" s="195" t="s">
        <v>87</v>
      </c>
    </row>
    <row r="18" spans="1:7" ht="18">
      <c r="A18" s="195" t="s">
        <v>88</v>
      </c>
      <c r="B18" s="195">
        <v>1</v>
      </c>
      <c r="C18" s="195" t="s">
        <v>129</v>
      </c>
      <c r="D18" s="195">
        <v>1</v>
      </c>
      <c r="E18" s="195">
        <v>2</v>
      </c>
      <c r="F18" s="195">
        <v>51</v>
      </c>
      <c r="G18" s="195" t="s">
        <v>89</v>
      </c>
    </row>
    <row r="19" spans="1:7" ht="18">
      <c r="A19" s="195" t="s">
        <v>90</v>
      </c>
      <c r="B19" s="195">
        <v>1</v>
      </c>
      <c r="C19" s="195" t="s">
        <v>129</v>
      </c>
      <c r="D19" s="195">
        <v>19</v>
      </c>
      <c r="E19" s="195">
        <v>20</v>
      </c>
      <c r="F19" s="195">
        <v>87</v>
      </c>
      <c r="G19" s="192" t="s">
        <v>91</v>
      </c>
    </row>
    <row r="20" spans="1:7" ht="18.75" thickBot="1">
      <c r="A20" s="192" t="s">
        <v>92</v>
      </c>
      <c r="B20" s="641" t="s">
        <v>129</v>
      </c>
      <c r="C20" s="195" t="s">
        <v>129</v>
      </c>
      <c r="D20" s="192">
        <v>5</v>
      </c>
      <c r="E20" s="192">
        <v>5</v>
      </c>
      <c r="F20" s="192">
        <v>123</v>
      </c>
      <c r="G20" s="641" t="s">
        <v>93</v>
      </c>
    </row>
    <row r="21" spans="1:7" ht="18.75" thickBot="1">
      <c r="A21" s="642" t="s">
        <v>7</v>
      </c>
      <c r="B21" s="642">
        <f>SUM(B6:B20)</f>
        <v>62</v>
      </c>
      <c r="C21" s="642">
        <f>SUM(C6:C20)</f>
        <v>1</v>
      </c>
      <c r="D21" s="642">
        <f>SUM(D6:D20)</f>
        <v>136</v>
      </c>
      <c r="E21" s="642">
        <f>SUM(E6:E20)</f>
        <v>199</v>
      </c>
      <c r="F21" s="642">
        <f>SUM(F6:F20)</f>
        <v>1754</v>
      </c>
      <c r="G21" s="642" t="s">
        <v>6</v>
      </c>
    </row>
    <row r="22" spans="1:7">
      <c r="A22" s="247" t="s">
        <v>530</v>
      </c>
      <c r="B22" s="247"/>
      <c r="C22" s="247"/>
      <c r="D22" s="643"/>
      <c r="E22" s="8"/>
      <c r="F22" s="205" t="s">
        <v>95</v>
      </c>
      <c r="G22" s="205"/>
    </row>
    <row r="23" spans="1:7">
      <c r="A23" s="248" t="s">
        <v>226</v>
      </c>
      <c r="B23" s="248"/>
      <c r="C23" s="644"/>
      <c r="D23" s="643"/>
      <c r="E23" s="8"/>
      <c r="F23" s="205" t="s">
        <v>227</v>
      </c>
      <c r="G23" s="205"/>
    </row>
    <row r="24" spans="1:7">
      <c r="A24" s="124" t="s">
        <v>118</v>
      </c>
      <c r="B24" s="124"/>
      <c r="C24" s="124"/>
      <c r="D24" s="124"/>
      <c r="E24" s="8"/>
      <c r="F24" s="205" t="s">
        <v>144</v>
      </c>
      <c r="G24" s="205"/>
    </row>
  </sheetData>
  <mergeCells count="14">
    <mergeCell ref="A22:C22"/>
    <mergeCell ref="F22:G22"/>
    <mergeCell ref="A23:B23"/>
    <mergeCell ref="F23:G23"/>
    <mergeCell ref="A24:D24"/>
    <mergeCell ref="F24:G24"/>
    <mergeCell ref="A1:G1"/>
    <mergeCell ref="A2:G2"/>
    <mergeCell ref="A3:F3"/>
    <mergeCell ref="A4:A5"/>
    <mergeCell ref="B4:D4"/>
    <mergeCell ref="E4:E5"/>
    <mergeCell ref="F4:F5"/>
    <mergeCell ref="G4:G5"/>
  </mergeCells>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2:G19"/>
  <sheetViews>
    <sheetView rightToLeft="1" tabSelected="1" workbookViewId="0">
      <selection sqref="A1:G1048576"/>
    </sheetView>
  </sheetViews>
  <sheetFormatPr defaultRowHeight="15"/>
  <cols>
    <col min="1" max="1" width="10.85546875" style="1" customWidth="1"/>
    <col min="2" max="2" width="13.5703125" style="1" customWidth="1"/>
    <col min="3" max="3" width="14.85546875" style="1" customWidth="1"/>
    <col min="4" max="5" width="13.42578125" style="1" customWidth="1"/>
    <col min="6" max="6" width="15.85546875" style="1" customWidth="1"/>
    <col min="7" max="7" width="21" style="1" customWidth="1"/>
  </cols>
  <sheetData>
    <row r="2" spans="1:7" ht="15.75">
      <c r="A2" s="645" t="s">
        <v>531</v>
      </c>
      <c r="B2" s="645"/>
      <c r="C2" s="645"/>
      <c r="D2" s="645"/>
      <c r="E2" s="645"/>
      <c r="F2" s="645"/>
      <c r="G2" s="645"/>
    </row>
    <row r="3" spans="1:7" ht="15.75">
      <c r="A3" s="645" t="s">
        <v>532</v>
      </c>
      <c r="B3" s="645"/>
      <c r="C3" s="645"/>
      <c r="D3" s="645"/>
      <c r="E3" s="645"/>
      <c r="F3" s="645"/>
      <c r="G3" s="645"/>
    </row>
    <row r="4" spans="1:7" ht="15.75" thickBot="1">
      <c r="A4" s="646" t="s">
        <v>533</v>
      </c>
      <c r="B4" s="646"/>
      <c r="C4" s="646"/>
      <c r="D4" s="646"/>
      <c r="E4" s="647"/>
      <c r="F4" s="647"/>
      <c r="G4" s="648" t="s">
        <v>534</v>
      </c>
    </row>
    <row r="5" spans="1:7">
      <c r="A5" s="649" t="s">
        <v>535</v>
      </c>
      <c r="B5" s="649" t="s">
        <v>536</v>
      </c>
      <c r="C5" s="649" t="s">
        <v>537</v>
      </c>
      <c r="D5" s="649"/>
      <c r="E5" s="649"/>
      <c r="F5" s="649"/>
      <c r="G5" s="649"/>
    </row>
    <row r="6" spans="1:7" ht="15.75" thickBot="1">
      <c r="A6" s="650"/>
      <c r="B6" s="650"/>
      <c r="C6" s="651" t="s">
        <v>538</v>
      </c>
      <c r="D6" s="651"/>
      <c r="E6" s="651"/>
      <c r="F6" s="651"/>
      <c r="G6" s="651"/>
    </row>
    <row r="7" spans="1:7" ht="25.5">
      <c r="A7" s="650"/>
      <c r="B7" s="650"/>
      <c r="C7" s="652" t="s">
        <v>539</v>
      </c>
      <c r="D7" s="652" t="s">
        <v>540</v>
      </c>
      <c r="E7" s="652" t="s">
        <v>541</v>
      </c>
      <c r="F7" s="653" t="s">
        <v>542</v>
      </c>
      <c r="G7" s="653" t="s">
        <v>543</v>
      </c>
    </row>
    <row r="8" spans="1:7" ht="39" thickBot="1">
      <c r="A8" s="654" t="s">
        <v>544</v>
      </c>
      <c r="B8" s="654" t="s">
        <v>545</v>
      </c>
      <c r="C8" s="654" t="s">
        <v>546</v>
      </c>
      <c r="D8" s="654" t="s">
        <v>547</v>
      </c>
      <c r="E8" s="654" t="s">
        <v>548</v>
      </c>
      <c r="F8" s="654" t="s">
        <v>549</v>
      </c>
      <c r="G8" s="654" t="s">
        <v>550</v>
      </c>
    </row>
    <row r="9" spans="1:7" ht="15.75" thickTop="1">
      <c r="A9" s="655">
        <v>2011</v>
      </c>
      <c r="B9" s="656">
        <v>243</v>
      </c>
      <c r="C9" s="656">
        <v>97115</v>
      </c>
      <c r="D9" s="656">
        <v>86227</v>
      </c>
      <c r="E9" s="656">
        <v>72700</v>
      </c>
      <c r="F9" s="656">
        <v>110642</v>
      </c>
      <c r="G9" s="656">
        <v>13528</v>
      </c>
    </row>
    <row r="10" spans="1:7">
      <c r="A10" s="657">
        <v>2012</v>
      </c>
      <c r="B10" s="658">
        <v>238</v>
      </c>
      <c r="C10" s="659">
        <v>110642</v>
      </c>
      <c r="D10" s="659">
        <v>112607</v>
      </c>
      <c r="E10" s="659">
        <v>9318</v>
      </c>
      <c r="F10" s="659">
        <v>130232</v>
      </c>
      <c r="G10" s="659">
        <v>19590</v>
      </c>
    </row>
    <row r="11" spans="1:7">
      <c r="A11" s="660">
        <v>2013</v>
      </c>
      <c r="B11" s="661">
        <v>237</v>
      </c>
      <c r="C11" s="661">
        <v>130232</v>
      </c>
      <c r="D11" s="661">
        <v>112923</v>
      </c>
      <c r="E11" s="661">
        <v>90236</v>
      </c>
      <c r="F11" s="661">
        <v>152919</v>
      </c>
      <c r="G11" s="661">
        <v>22687</v>
      </c>
    </row>
    <row r="12" spans="1:7" ht="15.75" thickBot="1">
      <c r="A12" s="660">
        <v>2014</v>
      </c>
      <c r="B12" s="662">
        <v>234</v>
      </c>
      <c r="C12" s="661">
        <v>152920</v>
      </c>
      <c r="D12" s="661">
        <v>103576</v>
      </c>
      <c r="E12" s="661">
        <v>95625</v>
      </c>
      <c r="F12" s="661">
        <v>160871</v>
      </c>
      <c r="G12" s="661">
        <v>7951</v>
      </c>
    </row>
    <row r="13" spans="1:7" ht="15.75" thickBot="1">
      <c r="A13" s="663">
        <v>2015</v>
      </c>
      <c r="B13" s="664">
        <v>179</v>
      </c>
      <c r="C13" s="665">
        <v>160871</v>
      </c>
      <c r="D13" s="665">
        <v>88376</v>
      </c>
      <c r="E13" s="665">
        <v>92465</v>
      </c>
      <c r="F13" s="665">
        <v>156782</v>
      </c>
      <c r="G13" s="666">
        <v>-4089</v>
      </c>
    </row>
    <row r="14" spans="1:7">
      <c r="A14" s="667" t="s">
        <v>551</v>
      </c>
      <c r="B14" s="667"/>
      <c r="C14" s="667"/>
      <c r="D14" s="667"/>
      <c r="E14" s="667"/>
      <c r="F14" s="668"/>
      <c r="G14" s="669"/>
    </row>
    <row r="15" spans="1:7">
      <c r="A15" s="670" t="s">
        <v>552</v>
      </c>
      <c r="B15" s="670"/>
      <c r="C15" s="670"/>
      <c r="D15" s="670"/>
      <c r="E15" s="670"/>
      <c r="F15" s="668"/>
      <c r="G15" s="669"/>
    </row>
    <row r="16" spans="1:7">
      <c r="A16" s="156" t="s">
        <v>5</v>
      </c>
      <c r="B16" s="156"/>
      <c r="C16" s="156"/>
      <c r="D16" s="156"/>
      <c r="E16" s="671" t="s">
        <v>144</v>
      </c>
      <c r="F16" s="671"/>
      <c r="G16" s="671"/>
    </row>
    <row r="17" spans="1:7">
      <c r="A17" s="127"/>
      <c r="B17" s="127"/>
      <c r="C17" s="127"/>
      <c r="D17" s="127"/>
      <c r="E17" s="127"/>
      <c r="F17" s="127"/>
      <c r="G17" s="127"/>
    </row>
    <row r="18" spans="1:7">
      <c r="E18" s="672"/>
    </row>
    <row r="19" spans="1:7">
      <c r="E19" s="672"/>
    </row>
  </sheetData>
  <mergeCells count="11">
    <mergeCell ref="A14:E14"/>
    <mergeCell ref="A15:E15"/>
    <mergeCell ref="A16:D16"/>
    <mergeCell ref="E16:G16"/>
    <mergeCell ref="A2:G2"/>
    <mergeCell ref="A3:G3"/>
    <mergeCell ref="A4:D4"/>
    <mergeCell ref="A5:A7"/>
    <mergeCell ref="B5:B7"/>
    <mergeCell ref="C5:G5"/>
    <mergeCell ref="C6:G6"/>
  </mergeCells>
  <pageMargins left="0.7" right="0.7" top="0.75" bottom="0.75" header="0.3" footer="0.3"/>
</worksheet>
</file>

<file path=xl/worksheets/sheet24.xml><?xml version="1.0" encoding="utf-8"?>
<worksheet xmlns="http://schemas.openxmlformats.org/spreadsheetml/2006/main" xmlns:r="http://schemas.openxmlformats.org/officeDocument/2006/relationships">
  <dimension ref="A1"/>
  <sheetViews>
    <sheetView rightToLeft="1"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D24"/>
  <sheetViews>
    <sheetView rightToLeft="1" workbookViewId="0">
      <selection sqref="A1:D1048576"/>
    </sheetView>
  </sheetViews>
  <sheetFormatPr defaultRowHeight="15"/>
  <cols>
    <col min="1" max="1" width="15.42578125" style="1" customWidth="1"/>
    <col min="2" max="2" width="22.28515625" style="1" customWidth="1"/>
    <col min="3" max="3" width="18.42578125" style="1" customWidth="1"/>
    <col min="4" max="4" width="24.140625" style="1" customWidth="1"/>
  </cols>
  <sheetData>
    <row r="1" spans="1:4" ht="18">
      <c r="A1" s="61" t="s">
        <v>54</v>
      </c>
      <c r="B1" s="61"/>
      <c r="C1" s="61"/>
      <c r="D1" s="61"/>
    </row>
    <row r="2" spans="1:4" ht="18">
      <c r="A2" s="61" t="s">
        <v>55</v>
      </c>
      <c r="B2" s="61"/>
      <c r="C2" s="61"/>
      <c r="D2" s="61"/>
    </row>
    <row r="3" spans="1:4" ht="16.5" thickBot="1">
      <c r="A3" s="62" t="s">
        <v>56</v>
      </c>
      <c r="B3" s="62"/>
      <c r="C3" s="62"/>
      <c r="D3" s="63" t="s">
        <v>57</v>
      </c>
    </row>
    <row r="4" spans="1:4" ht="15.75">
      <c r="A4" s="64" t="s">
        <v>58</v>
      </c>
      <c r="B4" s="65" t="s">
        <v>59</v>
      </c>
      <c r="C4" s="65" t="s">
        <v>60</v>
      </c>
      <c r="D4" s="66" t="s">
        <v>61</v>
      </c>
    </row>
    <row r="5" spans="1:4" ht="16.5" thickBot="1">
      <c r="A5" s="67"/>
      <c r="B5" s="68" t="s">
        <v>62</v>
      </c>
      <c r="C5" s="68" t="s">
        <v>63</v>
      </c>
      <c r="D5" s="69"/>
    </row>
    <row r="6" spans="1:4" ht="15.75">
      <c r="A6" s="70" t="s">
        <v>64</v>
      </c>
      <c r="B6" s="71">
        <v>149504</v>
      </c>
      <c r="C6" s="71">
        <v>173235</v>
      </c>
      <c r="D6" s="72" t="s">
        <v>65</v>
      </c>
    </row>
    <row r="7" spans="1:4" ht="15.75">
      <c r="A7" s="73" t="s">
        <v>66</v>
      </c>
      <c r="B7" s="74">
        <v>81600</v>
      </c>
      <c r="C7" s="74">
        <v>109850</v>
      </c>
      <c r="D7" s="73" t="s">
        <v>67</v>
      </c>
    </row>
    <row r="8" spans="1:4" ht="15.75">
      <c r="A8" s="73" t="s">
        <v>68</v>
      </c>
      <c r="B8" s="74">
        <v>79190</v>
      </c>
      <c r="C8" s="74">
        <v>84811</v>
      </c>
      <c r="D8" s="73" t="s">
        <v>69</v>
      </c>
    </row>
    <row r="9" spans="1:4" ht="15.75">
      <c r="A9" s="75" t="s">
        <v>70</v>
      </c>
      <c r="B9" s="74">
        <v>145567</v>
      </c>
      <c r="C9" s="74">
        <v>142575</v>
      </c>
      <c r="D9" s="73" t="s">
        <v>71</v>
      </c>
    </row>
    <row r="10" spans="1:4" ht="15.75">
      <c r="A10" s="73" t="s">
        <v>72</v>
      </c>
      <c r="B10" s="71">
        <v>541660</v>
      </c>
      <c r="C10" s="71">
        <v>645845</v>
      </c>
      <c r="D10" s="73" t="s">
        <v>73</v>
      </c>
    </row>
    <row r="11" spans="1:4" ht="15.75">
      <c r="A11" s="73" t="s">
        <v>74</v>
      </c>
      <c r="B11" s="74">
        <v>112579</v>
      </c>
      <c r="C11" s="74">
        <v>118610</v>
      </c>
      <c r="D11" s="73" t="s">
        <v>75</v>
      </c>
    </row>
    <row r="12" spans="1:4" ht="15.75">
      <c r="A12" s="73" t="s">
        <v>76</v>
      </c>
      <c r="B12" s="74">
        <v>64392</v>
      </c>
      <c r="C12" s="74">
        <v>70840</v>
      </c>
      <c r="D12" s="73" t="s">
        <v>77</v>
      </c>
    </row>
    <row r="13" spans="1:4" ht="15.75">
      <c r="A13" s="73" t="s">
        <v>78</v>
      </c>
      <c r="B13" s="74">
        <v>62000</v>
      </c>
      <c r="C13" s="74">
        <v>50140</v>
      </c>
      <c r="D13" s="73" t="s">
        <v>79</v>
      </c>
    </row>
    <row r="14" spans="1:4" ht="15.75">
      <c r="A14" s="75" t="s">
        <v>80</v>
      </c>
      <c r="B14" s="74">
        <v>77500</v>
      </c>
      <c r="C14" s="74">
        <v>66950</v>
      </c>
      <c r="D14" s="73" t="s">
        <v>81</v>
      </c>
    </row>
    <row r="15" spans="1:4" ht="15.75">
      <c r="A15" s="73" t="s">
        <v>82</v>
      </c>
      <c r="B15" s="74">
        <v>80730</v>
      </c>
      <c r="C15" s="74">
        <v>85190</v>
      </c>
      <c r="D15" s="73" t="s">
        <v>83</v>
      </c>
    </row>
    <row r="16" spans="1:4" ht="15.75">
      <c r="A16" s="73" t="s">
        <v>84</v>
      </c>
      <c r="B16" s="74">
        <v>88776</v>
      </c>
      <c r="C16" s="74">
        <v>70505</v>
      </c>
      <c r="D16" s="73" t="s">
        <v>85</v>
      </c>
    </row>
    <row r="17" spans="1:4" ht="15.75">
      <c r="A17" s="73" t="s">
        <v>86</v>
      </c>
      <c r="B17" s="74">
        <v>77024</v>
      </c>
      <c r="C17" s="74">
        <v>66055</v>
      </c>
      <c r="D17" s="73" t="s">
        <v>87</v>
      </c>
    </row>
    <row r="18" spans="1:4" ht="15.75">
      <c r="A18" s="73" t="s">
        <v>88</v>
      </c>
      <c r="B18" s="74">
        <v>74782</v>
      </c>
      <c r="C18" s="74">
        <v>90420</v>
      </c>
      <c r="D18" s="73" t="s">
        <v>89</v>
      </c>
    </row>
    <row r="19" spans="1:4" ht="15.75">
      <c r="A19" s="73" t="s">
        <v>90</v>
      </c>
      <c r="B19" s="74">
        <v>50200</v>
      </c>
      <c r="C19" s="74">
        <v>83650</v>
      </c>
      <c r="D19" s="72" t="s">
        <v>91</v>
      </c>
    </row>
    <row r="20" spans="1:4" ht="16.5" thickBot="1">
      <c r="A20" s="76" t="s">
        <v>92</v>
      </c>
      <c r="B20" s="77">
        <v>121250</v>
      </c>
      <c r="C20" s="77">
        <v>126050</v>
      </c>
      <c r="D20" s="78" t="s">
        <v>93</v>
      </c>
    </row>
    <row r="21" spans="1:4" ht="16.5" thickBot="1">
      <c r="A21" s="79" t="s">
        <v>7</v>
      </c>
      <c r="B21" s="80">
        <f>SUM(B6:B20)</f>
        <v>1806754</v>
      </c>
      <c r="C21" s="80">
        <f>SUM(C6:C20)</f>
        <v>1984726</v>
      </c>
      <c r="D21" s="81" t="s">
        <v>6</v>
      </c>
    </row>
    <row r="22" spans="1:4">
      <c r="A22" s="82" t="s">
        <v>94</v>
      </c>
      <c r="B22" s="2"/>
      <c r="C22" s="83" t="s">
        <v>95</v>
      </c>
      <c r="D22" s="83"/>
    </row>
    <row r="23" spans="1:4">
      <c r="A23" s="84" t="s">
        <v>96</v>
      </c>
      <c r="B23" s="84"/>
      <c r="C23" s="85"/>
      <c r="D23" s="85"/>
    </row>
    <row r="24" spans="1:4" ht="24">
      <c r="A24" s="86" t="s">
        <v>97</v>
      </c>
      <c r="B24" s="86"/>
      <c r="C24" s="87" t="s">
        <v>98</v>
      </c>
      <c r="D24" s="87"/>
    </row>
  </sheetData>
  <mergeCells count="8">
    <mergeCell ref="A23:B23"/>
    <mergeCell ref="C24:D24"/>
    <mergeCell ref="A1:D1"/>
    <mergeCell ref="A2:D2"/>
    <mergeCell ref="A3:C3"/>
    <mergeCell ref="A4:A5"/>
    <mergeCell ref="D4:D5"/>
    <mergeCell ref="C22:D22"/>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D25"/>
  <sheetViews>
    <sheetView rightToLeft="1" workbookViewId="0">
      <selection sqref="A1:D1048576"/>
    </sheetView>
  </sheetViews>
  <sheetFormatPr defaultRowHeight="15"/>
  <cols>
    <col min="1" max="1" width="19.42578125" style="1" customWidth="1"/>
    <col min="2" max="2" width="20.140625" style="1" customWidth="1"/>
    <col min="3" max="3" width="18.42578125" style="1" customWidth="1"/>
    <col min="4" max="4" width="20.42578125" style="1" customWidth="1"/>
  </cols>
  <sheetData>
    <row r="1" spans="1:4" ht="15.75">
      <c r="A1" s="88" t="s">
        <v>99</v>
      </c>
      <c r="B1" s="88"/>
      <c r="C1" s="88"/>
      <c r="D1" s="88"/>
    </row>
    <row r="2" spans="1:4" ht="15.75">
      <c r="A2" s="88" t="s">
        <v>100</v>
      </c>
      <c r="B2" s="88"/>
      <c r="C2" s="88"/>
      <c r="D2" s="88"/>
    </row>
    <row r="3" spans="1:4" ht="16.5" thickBot="1">
      <c r="A3" s="89" t="s">
        <v>101</v>
      </c>
      <c r="B3" s="89"/>
      <c r="C3" s="89"/>
      <c r="D3" s="90" t="s">
        <v>102</v>
      </c>
    </row>
    <row r="4" spans="1:4" ht="15.75">
      <c r="A4" s="64" t="s">
        <v>58</v>
      </c>
      <c r="B4" s="65" t="s">
        <v>103</v>
      </c>
      <c r="C4" s="65" t="s">
        <v>104</v>
      </c>
      <c r="D4" s="91" t="s">
        <v>61</v>
      </c>
    </row>
    <row r="5" spans="1:4" ht="16.5" thickBot="1">
      <c r="A5" s="67"/>
      <c r="B5" s="68" t="s">
        <v>105</v>
      </c>
      <c r="C5" s="68" t="s">
        <v>106</v>
      </c>
      <c r="D5" s="92"/>
    </row>
    <row r="6" spans="1:4" ht="15.75">
      <c r="A6" s="70" t="s">
        <v>107</v>
      </c>
      <c r="B6" s="93" t="s">
        <v>108</v>
      </c>
      <c r="C6" s="94">
        <v>13256</v>
      </c>
      <c r="D6" s="95" t="s">
        <v>109</v>
      </c>
    </row>
    <row r="7" spans="1:4" ht="15.75">
      <c r="A7" s="73" t="s">
        <v>66</v>
      </c>
      <c r="B7" s="96">
        <v>260</v>
      </c>
      <c r="C7" s="74">
        <v>8497</v>
      </c>
      <c r="D7" s="97" t="s">
        <v>67</v>
      </c>
    </row>
    <row r="8" spans="1:4" ht="15.75">
      <c r="A8" s="73" t="s">
        <v>68</v>
      </c>
      <c r="B8" s="96">
        <v>240</v>
      </c>
      <c r="C8" s="74">
        <v>7283</v>
      </c>
      <c r="D8" s="97" t="s">
        <v>69</v>
      </c>
    </row>
    <row r="9" spans="1:4" ht="15.75">
      <c r="A9" s="75" t="s">
        <v>110</v>
      </c>
      <c r="B9" s="96">
        <v>369</v>
      </c>
      <c r="C9" s="74">
        <v>14632</v>
      </c>
      <c r="D9" s="97" t="s">
        <v>111</v>
      </c>
    </row>
    <row r="10" spans="1:4" ht="15.75">
      <c r="A10" s="73" t="s">
        <v>72</v>
      </c>
      <c r="B10" s="96">
        <v>1857</v>
      </c>
      <c r="C10" s="74">
        <v>58037</v>
      </c>
      <c r="D10" s="97" t="s">
        <v>73</v>
      </c>
    </row>
    <row r="11" spans="1:4" ht="15.75">
      <c r="A11" s="73" t="s">
        <v>74</v>
      </c>
      <c r="B11" s="96">
        <v>324</v>
      </c>
      <c r="C11" s="74">
        <v>10238</v>
      </c>
      <c r="D11" s="97" t="s">
        <v>75</v>
      </c>
    </row>
    <row r="12" spans="1:4" ht="15.75">
      <c r="A12" s="73" t="s">
        <v>76</v>
      </c>
      <c r="B12" s="96">
        <v>269</v>
      </c>
      <c r="C12" s="74">
        <v>7442</v>
      </c>
      <c r="D12" s="97" t="s">
        <v>77</v>
      </c>
    </row>
    <row r="13" spans="1:4" ht="15.75">
      <c r="A13" s="73" t="s">
        <v>78</v>
      </c>
      <c r="B13" s="96">
        <v>141</v>
      </c>
      <c r="C13" s="74">
        <v>5188</v>
      </c>
      <c r="D13" s="97" t="s">
        <v>79</v>
      </c>
    </row>
    <row r="14" spans="1:4" ht="15.75">
      <c r="A14" s="75" t="s">
        <v>112</v>
      </c>
      <c r="B14" s="96">
        <v>217</v>
      </c>
      <c r="C14" s="74">
        <v>6462</v>
      </c>
      <c r="D14" s="97" t="s">
        <v>113</v>
      </c>
    </row>
    <row r="15" spans="1:4" ht="15.75">
      <c r="A15" s="75" t="s">
        <v>82</v>
      </c>
      <c r="B15" s="98" t="s">
        <v>114</v>
      </c>
      <c r="C15" s="74">
        <v>8521</v>
      </c>
      <c r="D15" s="97" t="s">
        <v>83</v>
      </c>
    </row>
    <row r="16" spans="1:4" ht="15.75">
      <c r="A16" s="73" t="s">
        <v>84</v>
      </c>
      <c r="B16" s="96">
        <v>232</v>
      </c>
      <c r="C16" s="74">
        <v>7687</v>
      </c>
      <c r="D16" s="97" t="s">
        <v>85</v>
      </c>
    </row>
    <row r="17" spans="1:4" ht="15.75">
      <c r="A17" s="73" t="s">
        <v>86</v>
      </c>
      <c r="B17" s="96">
        <v>148</v>
      </c>
      <c r="C17" s="74">
        <v>5463</v>
      </c>
      <c r="D17" s="97" t="s">
        <v>87</v>
      </c>
    </row>
    <row r="18" spans="1:4" ht="15.75">
      <c r="A18" s="73" t="s">
        <v>88</v>
      </c>
      <c r="B18" s="96">
        <v>203</v>
      </c>
      <c r="C18" s="74">
        <v>6243</v>
      </c>
      <c r="D18" s="97" t="s">
        <v>89</v>
      </c>
    </row>
    <row r="19" spans="1:4" ht="15.75">
      <c r="A19" s="73" t="s">
        <v>90</v>
      </c>
      <c r="B19" s="96">
        <v>94</v>
      </c>
      <c r="C19" s="74">
        <v>3509</v>
      </c>
      <c r="D19" s="99" t="s">
        <v>91</v>
      </c>
    </row>
    <row r="20" spans="1:4" ht="16.5" thickBot="1">
      <c r="A20" s="100" t="s">
        <v>92</v>
      </c>
      <c r="B20" s="101">
        <v>442</v>
      </c>
      <c r="C20" s="77">
        <v>10480</v>
      </c>
      <c r="D20" s="102" t="s">
        <v>93</v>
      </c>
    </row>
    <row r="21" spans="1:4" ht="16.5" thickBot="1">
      <c r="A21" s="79" t="s">
        <v>7</v>
      </c>
      <c r="B21" s="103">
        <f>SUM(B7:B20)</f>
        <v>4796</v>
      </c>
      <c r="C21" s="103">
        <f>SUM(C6:C20)</f>
        <v>172938</v>
      </c>
      <c r="D21" s="104" t="s">
        <v>6</v>
      </c>
    </row>
    <row r="22" spans="1:4" ht="23.25">
      <c r="A22" s="105" t="s">
        <v>115</v>
      </c>
      <c r="B22" s="106"/>
      <c r="C22" s="106"/>
      <c r="D22" s="107" t="s">
        <v>95</v>
      </c>
    </row>
    <row r="23" spans="1:4">
      <c r="A23" s="84" t="s">
        <v>116</v>
      </c>
      <c r="B23" s="84"/>
      <c r="C23" s="84"/>
      <c r="D23" s="108"/>
    </row>
    <row r="24" spans="1:4">
      <c r="A24" s="84" t="s">
        <v>117</v>
      </c>
      <c r="B24" s="84"/>
      <c r="C24" s="82"/>
      <c r="D24" s="108"/>
    </row>
    <row r="25" spans="1:4">
      <c r="A25" s="109" t="s">
        <v>118</v>
      </c>
      <c r="B25" s="109"/>
      <c r="C25" s="110" t="s">
        <v>98</v>
      </c>
      <c r="D25" s="110"/>
    </row>
  </sheetData>
  <mergeCells count="7">
    <mergeCell ref="C25:D25"/>
    <mergeCell ref="A1:D1"/>
    <mergeCell ref="A2:D2"/>
    <mergeCell ref="A4:A5"/>
    <mergeCell ref="D4:D5"/>
    <mergeCell ref="A23:C23"/>
    <mergeCell ref="A24:B24"/>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2:E30"/>
  <sheetViews>
    <sheetView rightToLeft="1" workbookViewId="0">
      <selection sqref="A1:E1048576"/>
    </sheetView>
  </sheetViews>
  <sheetFormatPr defaultRowHeight="15"/>
  <cols>
    <col min="1" max="1" width="14.28515625" style="1" customWidth="1"/>
    <col min="2" max="2" width="10.42578125" style="1" customWidth="1"/>
    <col min="3" max="3" width="11.5703125" style="1" customWidth="1"/>
    <col min="4" max="4" width="18" style="1" customWidth="1"/>
    <col min="5" max="5" width="26.7109375" style="1" customWidth="1"/>
  </cols>
  <sheetData>
    <row r="2" spans="1:5" ht="18">
      <c r="A2" s="34" t="s">
        <v>119</v>
      </c>
      <c r="B2" s="34"/>
      <c r="C2" s="34"/>
      <c r="D2" s="34"/>
      <c r="E2" s="34"/>
    </row>
    <row r="3" spans="1:5" ht="18">
      <c r="A3" s="34" t="s">
        <v>120</v>
      </c>
      <c r="B3" s="34"/>
      <c r="C3" s="34"/>
      <c r="D3" s="34"/>
      <c r="E3" s="34"/>
    </row>
    <row r="4" spans="1:5" ht="16.5" thickBot="1">
      <c r="A4" s="40" t="s">
        <v>121</v>
      </c>
      <c r="B4" s="40"/>
      <c r="C4" s="40"/>
      <c r="D4" s="40"/>
      <c r="E4" s="45" t="s">
        <v>122</v>
      </c>
    </row>
    <row r="5" spans="1:5">
      <c r="A5" s="111" t="s">
        <v>58</v>
      </c>
      <c r="B5" s="46" t="s">
        <v>123</v>
      </c>
      <c r="C5" s="46" t="s">
        <v>124</v>
      </c>
      <c r="D5" s="46" t="s">
        <v>125</v>
      </c>
      <c r="E5" s="46" t="s">
        <v>61</v>
      </c>
    </row>
    <row r="6" spans="1:5">
      <c r="A6" s="112"/>
      <c r="B6" s="49"/>
      <c r="C6" s="49"/>
      <c r="D6" s="49"/>
      <c r="E6" s="49"/>
    </row>
    <row r="7" spans="1:5" ht="32.25" thickBot="1">
      <c r="A7" s="113"/>
      <c r="B7" s="114" t="s">
        <v>126</v>
      </c>
      <c r="C7" s="114" t="s">
        <v>127</v>
      </c>
      <c r="D7" s="114" t="s">
        <v>128</v>
      </c>
      <c r="E7" s="115"/>
    </row>
    <row r="8" spans="1:5" ht="16.5" thickTop="1">
      <c r="A8" s="116" t="s">
        <v>64</v>
      </c>
      <c r="B8" s="117" t="s">
        <v>129</v>
      </c>
      <c r="C8" s="117" t="s">
        <v>129</v>
      </c>
      <c r="D8" s="117" t="s">
        <v>129</v>
      </c>
      <c r="E8" s="22" t="s">
        <v>65</v>
      </c>
    </row>
    <row r="9" spans="1:5" ht="15.75">
      <c r="A9" s="52" t="s">
        <v>66</v>
      </c>
      <c r="B9" s="53">
        <v>232</v>
      </c>
      <c r="C9" s="53">
        <v>1266</v>
      </c>
      <c r="D9" s="53">
        <v>1498</v>
      </c>
      <c r="E9" s="18" t="s">
        <v>67</v>
      </c>
    </row>
    <row r="10" spans="1:5" ht="15.75">
      <c r="A10" s="52" t="s">
        <v>68</v>
      </c>
      <c r="B10" s="53">
        <v>61</v>
      </c>
      <c r="C10" s="53">
        <v>1089</v>
      </c>
      <c r="D10" s="53">
        <v>1150</v>
      </c>
      <c r="E10" s="18" t="s">
        <v>69</v>
      </c>
    </row>
    <row r="11" spans="1:5" ht="15.75">
      <c r="A11" s="118" t="s">
        <v>70</v>
      </c>
      <c r="B11" s="117" t="s">
        <v>129</v>
      </c>
      <c r="C11" s="117" t="s">
        <v>129</v>
      </c>
      <c r="D11" s="117" t="s">
        <v>129</v>
      </c>
      <c r="E11" s="18" t="s">
        <v>71</v>
      </c>
    </row>
    <row r="12" spans="1:5" ht="15.75">
      <c r="A12" s="52" t="s">
        <v>72</v>
      </c>
      <c r="B12" s="53">
        <v>3005</v>
      </c>
      <c r="C12" s="53">
        <v>22680</v>
      </c>
      <c r="D12" s="53">
        <v>25685</v>
      </c>
      <c r="E12" s="18" t="s">
        <v>73</v>
      </c>
    </row>
    <row r="13" spans="1:5" ht="15.75">
      <c r="A13" s="52" t="s">
        <v>74</v>
      </c>
      <c r="B13" s="53">
        <v>212</v>
      </c>
      <c r="C13" s="53">
        <v>1590</v>
      </c>
      <c r="D13" s="53">
        <v>1802</v>
      </c>
      <c r="E13" s="18" t="s">
        <v>75</v>
      </c>
    </row>
    <row r="14" spans="1:5" ht="15.75">
      <c r="A14" s="52" t="s">
        <v>76</v>
      </c>
      <c r="B14" s="53">
        <v>348</v>
      </c>
      <c r="C14" s="53">
        <v>1312</v>
      </c>
      <c r="D14" s="53">
        <v>1660</v>
      </c>
      <c r="E14" s="18" t="s">
        <v>77</v>
      </c>
    </row>
    <row r="15" spans="1:5" ht="15.75">
      <c r="A15" s="52" t="s">
        <v>78</v>
      </c>
      <c r="B15" s="53">
        <v>48</v>
      </c>
      <c r="C15" s="53">
        <v>887</v>
      </c>
      <c r="D15" s="53">
        <v>935</v>
      </c>
      <c r="E15" s="18" t="s">
        <v>79</v>
      </c>
    </row>
    <row r="16" spans="1:5" ht="15.75">
      <c r="A16" s="118" t="s">
        <v>80</v>
      </c>
      <c r="B16" s="117" t="s">
        <v>129</v>
      </c>
      <c r="C16" s="117" t="s">
        <v>129</v>
      </c>
      <c r="D16" s="117" t="s">
        <v>129</v>
      </c>
      <c r="E16" s="18" t="s">
        <v>81</v>
      </c>
    </row>
    <row r="17" spans="1:5" ht="15.75">
      <c r="A17" s="52" t="s">
        <v>82</v>
      </c>
      <c r="B17" s="53">
        <v>0</v>
      </c>
      <c r="C17" s="53">
        <v>5618</v>
      </c>
      <c r="D17" s="53">
        <v>5618</v>
      </c>
      <c r="E17" s="18" t="s">
        <v>83</v>
      </c>
    </row>
    <row r="18" spans="1:5" ht="15.75">
      <c r="A18" s="52" t="s">
        <v>84</v>
      </c>
      <c r="B18" s="53">
        <v>92</v>
      </c>
      <c r="C18" s="53">
        <v>2778</v>
      </c>
      <c r="D18" s="53">
        <v>2870</v>
      </c>
      <c r="E18" s="18" t="s">
        <v>85</v>
      </c>
    </row>
    <row r="19" spans="1:5" ht="15.75">
      <c r="A19" s="52" t="s">
        <v>86</v>
      </c>
      <c r="B19" s="53">
        <v>67</v>
      </c>
      <c r="C19" s="53">
        <v>823</v>
      </c>
      <c r="D19" s="53">
        <v>890</v>
      </c>
      <c r="E19" s="18" t="s">
        <v>87</v>
      </c>
    </row>
    <row r="20" spans="1:5" ht="15.75">
      <c r="A20" s="52" t="s">
        <v>88</v>
      </c>
      <c r="B20" s="53">
        <v>102</v>
      </c>
      <c r="C20" s="53">
        <v>1998</v>
      </c>
      <c r="D20" s="53">
        <v>2100</v>
      </c>
      <c r="E20" s="18" t="s">
        <v>89</v>
      </c>
    </row>
    <row r="21" spans="1:5" ht="15.75">
      <c r="A21" s="52" t="s">
        <v>90</v>
      </c>
      <c r="B21" s="53">
        <v>116</v>
      </c>
      <c r="C21" s="53">
        <v>1019</v>
      </c>
      <c r="D21" s="53">
        <v>1135</v>
      </c>
      <c r="E21" s="22" t="s">
        <v>91</v>
      </c>
    </row>
    <row r="22" spans="1:5" ht="16.5" thickBot="1">
      <c r="A22" s="119" t="s">
        <v>92</v>
      </c>
      <c r="B22" s="120">
        <v>23</v>
      </c>
      <c r="C22" s="120">
        <v>5595</v>
      </c>
      <c r="D22" s="120">
        <v>5618</v>
      </c>
      <c r="E22" s="14" t="s">
        <v>93</v>
      </c>
    </row>
    <row r="23" spans="1:5" ht="16.5" thickBot="1">
      <c r="A23" s="58" t="s">
        <v>7</v>
      </c>
      <c r="B23" s="59">
        <f>SUM(B8:B22)</f>
        <v>4306</v>
      </c>
      <c r="C23" s="59">
        <f>SUM(C8:C22)</f>
        <v>46655</v>
      </c>
      <c r="D23" s="59">
        <f>SUM(D8:D22)</f>
        <v>50961</v>
      </c>
      <c r="E23" s="58" t="s">
        <v>6</v>
      </c>
    </row>
    <row r="24" spans="1:5" ht="25.5">
      <c r="A24" s="121" t="s">
        <v>94</v>
      </c>
      <c r="B24" s="121"/>
      <c r="C24" s="8"/>
      <c r="D24" s="8"/>
      <c r="E24" s="22" t="s">
        <v>95</v>
      </c>
    </row>
    <row r="25" spans="1:5">
      <c r="A25" s="122" t="s">
        <v>130</v>
      </c>
      <c r="B25" s="122"/>
      <c r="C25" s="122"/>
      <c r="D25" s="122"/>
      <c r="E25" s="123"/>
    </row>
    <row r="26" spans="1:5" ht="25.5">
      <c r="A26" s="124" t="s">
        <v>5</v>
      </c>
      <c r="B26" s="124"/>
      <c r="C26" s="124"/>
      <c r="D26" s="8"/>
      <c r="E26" s="125" t="s">
        <v>98</v>
      </c>
    </row>
    <row r="27" spans="1:5" ht="15.75">
      <c r="A27" s="126"/>
      <c r="B27" s="126"/>
      <c r="C27" s="126"/>
      <c r="D27" s="126"/>
      <c r="E27" s="127"/>
    </row>
    <row r="28" spans="1:5" ht="15.75">
      <c r="A28" s="128" t="s">
        <v>131</v>
      </c>
      <c r="B28" s="128"/>
      <c r="C28" s="128"/>
      <c r="D28" s="45"/>
      <c r="E28" s="22" t="s">
        <v>132</v>
      </c>
    </row>
    <row r="29" spans="1:5" ht="15.75">
      <c r="A29" s="129" t="s">
        <v>119</v>
      </c>
      <c r="B29" s="129"/>
      <c r="C29" s="129"/>
      <c r="D29" s="129"/>
      <c r="E29" s="129"/>
    </row>
    <row r="30" spans="1:5">
      <c r="A30" s="130" t="s">
        <v>120</v>
      </c>
      <c r="B30" s="130"/>
      <c r="C30" s="130"/>
      <c r="D30" s="130"/>
      <c r="E30" s="130"/>
    </row>
  </sheetData>
  <mergeCells count="14">
    <mergeCell ref="A24:B24"/>
    <mergeCell ref="A25:D25"/>
    <mergeCell ref="A26:C26"/>
    <mergeCell ref="A28:C28"/>
    <mergeCell ref="A29:E29"/>
    <mergeCell ref="A30:E30"/>
    <mergeCell ref="A2:E2"/>
    <mergeCell ref="A3:E3"/>
    <mergeCell ref="A4:D4"/>
    <mergeCell ref="A5:A7"/>
    <mergeCell ref="B5:B6"/>
    <mergeCell ref="C5:C6"/>
    <mergeCell ref="D5:D6"/>
    <mergeCell ref="E5:E6"/>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F14"/>
  <sheetViews>
    <sheetView rightToLeft="1" workbookViewId="0">
      <selection sqref="A1:F1048576"/>
    </sheetView>
  </sheetViews>
  <sheetFormatPr defaultRowHeight="15"/>
  <cols>
    <col min="1" max="1" width="10.42578125" style="1" customWidth="1"/>
    <col min="2" max="2" width="11.28515625" style="1" customWidth="1"/>
    <col min="3" max="3" width="17.140625" style="1" customWidth="1"/>
    <col min="4" max="4" width="23.7109375" style="1" customWidth="1"/>
    <col min="5" max="5" width="17.85546875" style="1" customWidth="1"/>
    <col min="6" max="6" width="36.42578125" style="1" customWidth="1"/>
  </cols>
  <sheetData>
    <row r="1" spans="1:6" ht="18">
      <c r="A1" s="131" t="s">
        <v>133</v>
      </c>
      <c r="B1" s="131"/>
      <c r="C1" s="131"/>
      <c r="D1" s="131"/>
      <c r="E1" s="131"/>
      <c r="F1" s="131"/>
    </row>
    <row r="2" spans="1:6" ht="18">
      <c r="A2" s="132" t="s">
        <v>134</v>
      </c>
      <c r="B2" s="132"/>
      <c r="C2" s="132"/>
      <c r="D2" s="132"/>
      <c r="E2" s="132"/>
      <c r="F2" s="132"/>
    </row>
    <row r="3" spans="1:6" ht="18.75" thickBot="1">
      <c r="A3" s="133" t="s">
        <v>135</v>
      </c>
      <c r="B3" s="133"/>
      <c r="C3" s="134"/>
      <c r="D3" s="134"/>
      <c r="E3" s="134"/>
      <c r="F3" s="135" t="s">
        <v>136</v>
      </c>
    </row>
    <row r="4" spans="1:6" ht="15.75">
      <c r="A4" s="136" t="s">
        <v>137</v>
      </c>
      <c r="B4" s="136"/>
      <c r="C4" s="137"/>
      <c r="D4" s="137"/>
      <c r="E4" s="137"/>
      <c r="F4" s="137"/>
    </row>
    <row r="5" spans="1:6" ht="79.5" thickBot="1">
      <c r="A5" s="138"/>
      <c r="B5" s="138"/>
      <c r="C5" s="139" t="s">
        <v>138</v>
      </c>
      <c r="D5" s="139" t="s">
        <v>139</v>
      </c>
      <c r="E5" s="140" t="s">
        <v>140</v>
      </c>
      <c r="F5" s="140" t="s">
        <v>141</v>
      </c>
    </row>
    <row r="6" spans="1:6" ht="16.5" thickTop="1">
      <c r="A6" s="141">
        <v>2011</v>
      </c>
      <c r="B6" s="141"/>
      <c r="C6" s="142">
        <v>331</v>
      </c>
      <c r="D6" s="143">
        <v>2004.3</v>
      </c>
      <c r="E6" s="142">
        <v>299</v>
      </c>
      <c r="F6" s="144">
        <v>58476</v>
      </c>
    </row>
    <row r="7" spans="1:6" ht="15.75">
      <c r="A7" s="145">
        <v>2012</v>
      </c>
      <c r="B7" s="145"/>
      <c r="C7" s="142">
        <v>328</v>
      </c>
      <c r="D7" s="143">
        <v>2070.4</v>
      </c>
      <c r="E7" s="142">
        <v>299</v>
      </c>
      <c r="F7" s="144">
        <v>59802</v>
      </c>
    </row>
    <row r="8" spans="1:6" ht="15.75">
      <c r="A8" s="141">
        <v>2013</v>
      </c>
      <c r="B8" s="141"/>
      <c r="C8" s="146">
        <v>329</v>
      </c>
      <c r="D8" s="147">
        <v>2059</v>
      </c>
      <c r="E8" s="146">
        <v>299</v>
      </c>
      <c r="F8" s="148">
        <v>59834</v>
      </c>
    </row>
    <row r="9" spans="1:6" ht="15.75">
      <c r="A9" s="145">
        <v>2014</v>
      </c>
      <c r="B9" s="145"/>
      <c r="C9" s="142">
        <v>323</v>
      </c>
      <c r="D9" s="143">
        <v>2172.4</v>
      </c>
      <c r="E9" s="142">
        <v>299</v>
      </c>
      <c r="F9" s="144">
        <v>60054</v>
      </c>
    </row>
    <row r="10" spans="1:6" ht="16.5" thickBot="1">
      <c r="A10" s="149">
        <v>2015</v>
      </c>
      <c r="B10" s="149"/>
      <c r="C10" s="150">
        <v>321</v>
      </c>
      <c r="D10" s="151">
        <v>2179.4</v>
      </c>
      <c r="E10" s="150">
        <v>299</v>
      </c>
      <c r="F10" s="152">
        <v>50961</v>
      </c>
    </row>
    <row r="11" spans="1:6" ht="16.5" thickBot="1">
      <c r="A11" s="153" t="s">
        <v>142</v>
      </c>
      <c r="B11" s="153"/>
      <c r="C11" s="154">
        <v>-0.6</v>
      </c>
      <c r="D11" s="154">
        <v>0.32</v>
      </c>
      <c r="E11" s="154">
        <v>0</v>
      </c>
      <c r="F11" s="154">
        <v>-15.1</v>
      </c>
    </row>
    <row r="12" spans="1:6">
      <c r="A12" s="155" t="s">
        <v>143</v>
      </c>
      <c r="B12" s="155"/>
      <c r="C12" s="155"/>
      <c r="D12" s="155"/>
      <c r="E12" s="155"/>
      <c r="F12" s="155"/>
    </row>
    <row r="13" spans="1:6">
      <c r="A13" s="156" t="s">
        <v>5</v>
      </c>
      <c r="B13" s="156"/>
      <c r="C13" s="156"/>
      <c r="D13" s="156"/>
      <c r="E13" s="157"/>
      <c r="F13" s="158" t="s">
        <v>144</v>
      </c>
    </row>
    <row r="14" spans="1:6">
      <c r="A14" s="159"/>
      <c r="B14" s="160"/>
      <c r="C14" s="160"/>
      <c r="D14" s="160"/>
      <c r="E14" s="160"/>
      <c r="F14" s="160"/>
    </row>
  </sheetData>
  <mergeCells count="13">
    <mergeCell ref="A13:D13"/>
    <mergeCell ref="A7:B7"/>
    <mergeCell ref="A8:B8"/>
    <mergeCell ref="A9:B9"/>
    <mergeCell ref="A10:B10"/>
    <mergeCell ref="A11:B11"/>
    <mergeCell ref="A12:F12"/>
    <mergeCell ref="A1:F1"/>
    <mergeCell ref="A2:F2"/>
    <mergeCell ref="A3:B3"/>
    <mergeCell ref="A4:B5"/>
    <mergeCell ref="C4:F4"/>
    <mergeCell ref="A6:B6"/>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F25"/>
  <sheetViews>
    <sheetView rightToLeft="1" workbookViewId="0">
      <selection sqref="A1:F1048576"/>
    </sheetView>
  </sheetViews>
  <sheetFormatPr defaultRowHeight="15"/>
  <cols>
    <col min="1" max="1" width="22.5703125" style="1" customWidth="1"/>
    <col min="2" max="2" width="12.5703125" style="1" customWidth="1"/>
    <col min="3" max="3" width="14.42578125" style="1" customWidth="1"/>
    <col min="4" max="4" width="11.5703125" style="1" customWidth="1"/>
    <col min="5" max="5" width="19.42578125" style="1" customWidth="1"/>
    <col min="6" max="6" width="20.5703125" style="1" customWidth="1"/>
  </cols>
  <sheetData>
    <row r="1" spans="1:6" ht="18">
      <c r="A1" s="34" t="s">
        <v>145</v>
      </c>
      <c r="B1" s="34"/>
      <c r="C1" s="34"/>
      <c r="D1" s="34"/>
      <c r="E1" s="34"/>
      <c r="F1" s="34"/>
    </row>
    <row r="2" spans="1:6" ht="18">
      <c r="A2" s="34" t="s">
        <v>146</v>
      </c>
      <c r="B2" s="34"/>
      <c r="C2" s="34"/>
      <c r="D2" s="34"/>
      <c r="E2" s="34"/>
      <c r="F2" s="34"/>
    </row>
    <row r="3" spans="1:6" ht="16.5" thickBot="1">
      <c r="A3" s="24" t="s">
        <v>147</v>
      </c>
      <c r="B3" s="24"/>
      <c r="C3" s="24"/>
      <c r="D3" s="24"/>
      <c r="E3" s="24"/>
      <c r="F3" s="21" t="s">
        <v>148</v>
      </c>
    </row>
    <row r="4" spans="1:6" ht="16.5" thickBot="1">
      <c r="A4" s="161" t="s">
        <v>149</v>
      </c>
      <c r="B4" s="161" t="s">
        <v>150</v>
      </c>
      <c r="C4" s="161" t="s">
        <v>151</v>
      </c>
      <c r="D4" s="161" t="s">
        <v>152</v>
      </c>
      <c r="E4" s="161" t="s">
        <v>7</v>
      </c>
      <c r="F4" s="161" t="s">
        <v>153</v>
      </c>
    </row>
    <row r="5" spans="1:6" ht="16.5" thickTop="1">
      <c r="A5" s="162" t="s">
        <v>154</v>
      </c>
      <c r="B5" s="163">
        <v>2668</v>
      </c>
      <c r="C5" s="163">
        <v>9750</v>
      </c>
      <c r="D5" s="163">
        <v>2155</v>
      </c>
      <c r="E5" s="163">
        <f t="shared" ref="E5:E19" si="0">SUM(B5:D5)</f>
        <v>14573</v>
      </c>
      <c r="F5" s="45" t="s">
        <v>155</v>
      </c>
    </row>
    <row r="6" spans="1:6" ht="15.75">
      <c r="A6" s="52" t="s">
        <v>66</v>
      </c>
      <c r="B6" s="53">
        <v>3558</v>
      </c>
      <c r="C6" s="53">
        <v>3571</v>
      </c>
      <c r="D6" s="53">
        <v>2959</v>
      </c>
      <c r="E6" s="53">
        <f t="shared" si="0"/>
        <v>10088</v>
      </c>
      <c r="F6" s="52" t="s">
        <v>67</v>
      </c>
    </row>
    <row r="7" spans="1:6" ht="15.75">
      <c r="A7" s="52" t="s">
        <v>68</v>
      </c>
      <c r="B7" s="53">
        <v>4917</v>
      </c>
      <c r="C7" s="53">
        <v>2752</v>
      </c>
      <c r="D7" s="53">
        <v>4178</v>
      </c>
      <c r="E7" s="53">
        <f t="shared" si="0"/>
        <v>11847</v>
      </c>
      <c r="F7" s="52" t="s">
        <v>69</v>
      </c>
    </row>
    <row r="8" spans="1:6" ht="15.75">
      <c r="A8" s="118" t="s">
        <v>156</v>
      </c>
      <c r="B8" s="53">
        <v>1381</v>
      </c>
      <c r="C8" s="53">
        <v>1393</v>
      </c>
      <c r="D8" s="53">
        <v>1707</v>
      </c>
      <c r="E8" s="53">
        <f t="shared" si="0"/>
        <v>4481</v>
      </c>
      <c r="F8" s="52" t="s">
        <v>157</v>
      </c>
    </row>
    <row r="9" spans="1:6" ht="15.75">
      <c r="A9" s="52" t="s">
        <v>72</v>
      </c>
      <c r="B9" s="53">
        <v>84043</v>
      </c>
      <c r="C9" s="53">
        <v>80060</v>
      </c>
      <c r="D9" s="53">
        <v>121271</v>
      </c>
      <c r="E9" s="53">
        <f t="shared" si="0"/>
        <v>285374</v>
      </c>
      <c r="F9" s="52" t="s">
        <v>73</v>
      </c>
    </row>
    <row r="10" spans="1:6" ht="15.75">
      <c r="A10" s="52" t="s">
        <v>74</v>
      </c>
      <c r="B10" s="53">
        <v>5834</v>
      </c>
      <c r="C10" s="53">
        <v>3027</v>
      </c>
      <c r="D10" s="53">
        <v>6526</v>
      </c>
      <c r="E10" s="53">
        <f t="shared" si="0"/>
        <v>15387</v>
      </c>
      <c r="F10" s="52" t="s">
        <v>75</v>
      </c>
    </row>
    <row r="11" spans="1:6" ht="15.75">
      <c r="A11" s="52" t="s">
        <v>76</v>
      </c>
      <c r="B11" s="53">
        <v>5803</v>
      </c>
      <c r="C11" s="53">
        <v>3097</v>
      </c>
      <c r="D11" s="53">
        <v>4345</v>
      </c>
      <c r="E11" s="53">
        <f t="shared" si="0"/>
        <v>13245</v>
      </c>
      <c r="F11" s="52" t="s">
        <v>77</v>
      </c>
    </row>
    <row r="12" spans="1:6" ht="15.75">
      <c r="A12" s="52" t="s">
        <v>78</v>
      </c>
      <c r="B12" s="53">
        <v>4901</v>
      </c>
      <c r="C12" s="53">
        <v>1413</v>
      </c>
      <c r="D12" s="53">
        <v>4297</v>
      </c>
      <c r="E12" s="53">
        <f t="shared" si="0"/>
        <v>10611</v>
      </c>
      <c r="F12" s="52" t="s">
        <v>79</v>
      </c>
    </row>
    <row r="13" spans="1:6" ht="15.75">
      <c r="A13" s="118" t="s">
        <v>158</v>
      </c>
      <c r="B13" s="53">
        <v>1979</v>
      </c>
      <c r="C13" s="53">
        <v>1830</v>
      </c>
      <c r="D13" s="53">
        <v>2209</v>
      </c>
      <c r="E13" s="53">
        <f t="shared" si="0"/>
        <v>6018</v>
      </c>
      <c r="F13" s="52" t="s">
        <v>159</v>
      </c>
    </row>
    <row r="14" spans="1:6" ht="15.75">
      <c r="A14" s="52" t="s">
        <v>82</v>
      </c>
      <c r="B14" s="53">
        <v>5066</v>
      </c>
      <c r="C14" s="53">
        <v>3057</v>
      </c>
      <c r="D14" s="53">
        <v>4023</v>
      </c>
      <c r="E14" s="53">
        <f t="shared" si="0"/>
        <v>12146</v>
      </c>
      <c r="F14" s="52" t="s">
        <v>83</v>
      </c>
    </row>
    <row r="15" spans="1:6" ht="15.75">
      <c r="A15" s="52" t="s">
        <v>84</v>
      </c>
      <c r="B15" s="53">
        <v>4672</v>
      </c>
      <c r="C15" s="53">
        <v>3352</v>
      </c>
      <c r="D15" s="53">
        <v>3331</v>
      </c>
      <c r="E15" s="53">
        <f t="shared" si="0"/>
        <v>11355</v>
      </c>
      <c r="F15" s="52" t="s">
        <v>85</v>
      </c>
    </row>
    <row r="16" spans="1:6" ht="15.75">
      <c r="A16" s="52" t="s">
        <v>86</v>
      </c>
      <c r="B16" s="53">
        <v>4065</v>
      </c>
      <c r="C16" s="53">
        <v>1578</v>
      </c>
      <c r="D16" s="53">
        <v>2191</v>
      </c>
      <c r="E16" s="53">
        <f t="shared" si="0"/>
        <v>7834</v>
      </c>
      <c r="F16" s="52" t="s">
        <v>87</v>
      </c>
    </row>
    <row r="17" spans="1:6" ht="15.75">
      <c r="A17" s="52" t="s">
        <v>88</v>
      </c>
      <c r="B17" s="53">
        <v>5885</v>
      </c>
      <c r="C17" s="53">
        <v>2722</v>
      </c>
      <c r="D17" s="53">
        <v>3633</v>
      </c>
      <c r="E17" s="53">
        <f t="shared" si="0"/>
        <v>12240</v>
      </c>
      <c r="F17" s="52" t="s">
        <v>89</v>
      </c>
    </row>
    <row r="18" spans="1:6" ht="15.75">
      <c r="A18" s="52" t="s">
        <v>90</v>
      </c>
      <c r="B18" s="53">
        <v>4841</v>
      </c>
      <c r="C18" s="53">
        <v>2601</v>
      </c>
      <c r="D18" s="53">
        <v>3045</v>
      </c>
      <c r="E18" s="53">
        <f t="shared" si="0"/>
        <v>10487</v>
      </c>
      <c r="F18" s="45" t="s">
        <v>91</v>
      </c>
    </row>
    <row r="19" spans="1:6" ht="15.75">
      <c r="A19" s="52" t="s">
        <v>92</v>
      </c>
      <c r="B19" s="53">
        <v>8772</v>
      </c>
      <c r="C19" s="53">
        <v>10280</v>
      </c>
      <c r="D19" s="53">
        <v>6651</v>
      </c>
      <c r="E19" s="53">
        <f t="shared" si="0"/>
        <v>25703</v>
      </c>
      <c r="F19" s="52" t="s">
        <v>93</v>
      </c>
    </row>
    <row r="20" spans="1:6" ht="15.75">
      <c r="A20" s="52" t="s">
        <v>160</v>
      </c>
      <c r="B20" s="53"/>
      <c r="C20" s="53"/>
      <c r="D20" s="53"/>
      <c r="E20" s="53"/>
      <c r="F20" s="52"/>
    </row>
    <row r="21" spans="1:6" ht="15.75">
      <c r="A21" s="52" t="s">
        <v>161</v>
      </c>
      <c r="B21" s="53">
        <v>3175</v>
      </c>
      <c r="C21" s="53">
        <v>3719</v>
      </c>
      <c r="D21" s="53">
        <v>270</v>
      </c>
      <c r="E21" s="53">
        <f>SUM(B21:D21)</f>
        <v>7164</v>
      </c>
      <c r="F21" s="52" t="s">
        <v>162</v>
      </c>
    </row>
    <row r="22" spans="1:6" ht="15.75">
      <c r="A22" s="52" t="s">
        <v>163</v>
      </c>
      <c r="B22" s="53">
        <v>7950</v>
      </c>
      <c r="C22" s="53">
        <v>3951</v>
      </c>
      <c r="D22" s="53">
        <v>973</v>
      </c>
      <c r="E22" s="53">
        <f>SUM(B22:D22)</f>
        <v>12874</v>
      </c>
      <c r="F22" s="52" t="s">
        <v>164</v>
      </c>
    </row>
    <row r="23" spans="1:6" ht="16.5" thickBot="1">
      <c r="A23" s="55" t="s">
        <v>165</v>
      </c>
      <c r="B23" s="56">
        <v>4700</v>
      </c>
      <c r="C23" s="56">
        <v>3629</v>
      </c>
      <c r="D23" s="56">
        <v>1242</v>
      </c>
      <c r="E23" s="56">
        <f>SUM(B23:D23)</f>
        <v>9571</v>
      </c>
      <c r="F23" s="55" t="s">
        <v>166</v>
      </c>
    </row>
    <row r="24" spans="1:6" ht="16.5" thickBot="1">
      <c r="A24" s="58" t="s">
        <v>7</v>
      </c>
      <c r="B24" s="59">
        <f>SUM(B5:B23)</f>
        <v>164210</v>
      </c>
      <c r="C24" s="59">
        <f>SUM(C5:C23)</f>
        <v>141782</v>
      </c>
      <c r="D24" s="59">
        <f>SUM(D5:D23)</f>
        <v>175006</v>
      </c>
      <c r="E24" s="59">
        <f>SUM(B24:D24)</f>
        <v>480998</v>
      </c>
      <c r="F24" s="10" t="s">
        <v>6</v>
      </c>
    </row>
    <row r="25" spans="1:6" ht="25.5">
      <c r="A25" s="37" t="s">
        <v>5</v>
      </c>
      <c r="B25" s="37"/>
      <c r="C25" s="37"/>
      <c r="D25" s="37"/>
      <c r="E25" s="127"/>
      <c r="F25" s="22" t="s">
        <v>144</v>
      </c>
    </row>
  </sheetData>
  <mergeCells count="3">
    <mergeCell ref="A1:F1"/>
    <mergeCell ref="A2:F2"/>
    <mergeCell ref="A25:D25"/>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2:E28"/>
  <sheetViews>
    <sheetView rightToLeft="1" workbookViewId="0">
      <selection sqref="A1:E1048576"/>
    </sheetView>
  </sheetViews>
  <sheetFormatPr defaultRowHeight="15"/>
  <cols>
    <col min="1" max="1" width="23.28515625" style="1" customWidth="1"/>
    <col min="2" max="2" width="9" style="1"/>
    <col min="3" max="3" width="10.7109375" style="1" customWidth="1"/>
    <col min="4" max="4" width="9" style="1"/>
    <col min="5" max="5" width="32.5703125" style="1" customWidth="1"/>
  </cols>
  <sheetData>
    <row r="2" spans="1:5" ht="18">
      <c r="A2" s="164" t="s">
        <v>167</v>
      </c>
      <c r="B2" s="164"/>
      <c r="C2" s="164"/>
      <c r="D2" s="164"/>
      <c r="E2" s="164"/>
    </row>
    <row r="3" spans="1:5" ht="18">
      <c r="A3" s="164" t="s">
        <v>168</v>
      </c>
      <c r="B3" s="164"/>
      <c r="C3" s="164"/>
      <c r="D3" s="164"/>
      <c r="E3" s="164"/>
    </row>
    <row r="4" spans="1:5" ht="16.5" thickBot="1">
      <c r="A4" s="29" t="s">
        <v>169</v>
      </c>
      <c r="B4" s="29"/>
      <c r="C4" s="29"/>
      <c r="D4" s="29"/>
      <c r="E4" s="26" t="s">
        <v>170</v>
      </c>
    </row>
    <row r="5" spans="1:5">
      <c r="A5" s="46" t="s">
        <v>149</v>
      </c>
      <c r="B5" s="46" t="s">
        <v>150</v>
      </c>
      <c r="C5" s="46" t="s">
        <v>152</v>
      </c>
      <c r="D5" s="46" t="s">
        <v>171</v>
      </c>
      <c r="E5" s="46" t="s">
        <v>153</v>
      </c>
    </row>
    <row r="6" spans="1:5">
      <c r="A6" s="49"/>
      <c r="B6" s="49"/>
      <c r="C6" s="49"/>
      <c r="D6" s="49"/>
      <c r="E6" s="49"/>
    </row>
    <row r="7" spans="1:5" ht="48" thickBot="1">
      <c r="A7" s="165"/>
      <c r="B7" s="28" t="s">
        <v>172</v>
      </c>
      <c r="C7" s="28" t="s">
        <v>173</v>
      </c>
      <c r="D7" s="28" t="s">
        <v>6</v>
      </c>
      <c r="E7" s="165"/>
    </row>
    <row r="8" spans="1:5" ht="16.5" thickTop="1">
      <c r="A8" s="162" t="s">
        <v>154</v>
      </c>
      <c r="B8" s="163">
        <v>97</v>
      </c>
      <c r="C8" s="163">
        <v>171</v>
      </c>
      <c r="D8" s="163">
        <f t="shared" ref="D8:D22" si="0">SUM(B8:C8)</f>
        <v>268</v>
      </c>
      <c r="E8" s="45" t="s">
        <v>155</v>
      </c>
    </row>
    <row r="9" spans="1:5" ht="15.75">
      <c r="A9" s="52" t="s">
        <v>66</v>
      </c>
      <c r="B9" s="53">
        <v>188</v>
      </c>
      <c r="C9" s="53">
        <v>2257</v>
      </c>
      <c r="D9" s="53">
        <f t="shared" si="0"/>
        <v>2445</v>
      </c>
      <c r="E9" s="52" t="s">
        <v>67</v>
      </c>
    </row>
    <row r="10" spans="1:5" ht="15.75">
      <c r="A10" s="118" t="s">
        <v>68</v>
      </c>
      <c r="B10" s="53">
        <v>287</v>
      </c>
      <c r="C10" s="53">
        <v>4134</v>
      </c>
      <c r="D10" s="53">
        <f t="shared" si="0"/>
        <v>4421</v>
      </c>
      <c r="E10" s="52" t="s">
        <v>69</v>
      </c>
    </row>
    <row r="11" spans="1:5" ht="15.75">
      <c r="A11" s="118" t="s">
        <v>156</v>
      </c>
      <c r="B11" s="53">
        <v>95</v>
      </c>
      <c r="C11" s="53">
        <v>150</v>
      </c>
      <c r="D11" s="53">
        <f t="shared" si="0"/>
        <v>245</v>
      </c>
      <c r="E11" s="52" t="s">
        <v>157</v>
      </c>
    </row>
    <row r="12" spans="1:5" ht="15.75">
      <c r="A12" s="52" t="s">
        <v>72</v>
      </c>
      <c r="B12" s="53">
        <v>7122</v>
      </c>
      <c r="C12" s="53">
        <v>113814</v>
      </c>
      <c r="D12" s="53">
        <f t="shared" si="0"/>
        <v>120936</v>
      </c>
      <c r="E12" s="52" t="s">
        <v>73</v>
      </c>
    </row>
    <row r="13" spans="1:5" ht="15.75">
      <c r="A13" s="52" t="s">
        <v>74</v>
      </c>
      <c r="B13" s="53">
        <v>881</v>
      </c>
      <c r="C13" s="53">
        <v>7419</v>
      </c>
      <c r="D13" s="53">
        <f t="shared" si="0"/>
        <v>8300</v>
      </c>
      <c r="E13" s="52" t="s">
        <v>75</v>
      </c>
    </row>
    <row r="14" spans="1:5" ht="15.75">
      <c r="A14" s="52" t="s">
        <v>76</v>
      </c>
      <c r="B14" s="53">
        <v>308</v>
      </c>
      <c r="C14" s="53">
        <v>3806</v>
      </c>
      <c r="D14" s="53">
        <f t="shared" si="0"/>
        <v>4114</v>
      </c>
      <c r="E14" s="52" t="s">
        <v>77</v>
      </c>
    </row>
    <row r="15" spans="1:5" ht="15.75">
      <c r="A15" s="52" t="s">
        <v>78</v>
      </c>
      <c r="B15" s="53">
        <v>150</v>
      </c>
      <c r="C15" s="53">
        <v>3554</v>
      </c>
      <c r="D15" s="53">
        <f t="shared" si="0"/>
        <v>3704</v>
      </c>
      <c r="E15" s="52" t="s">
        <v>79</v>
      </c>
    </row>
    <row r="16" spans="1:5" ht="15.75">
      <c r="A16" s="118" t="s">
        <v>158</v>
      </c>
      <c r="B16" s="53">
        <v>14</v>
      </c>
      <c r="C16" s="53">
        <v>0</v>
      </c>
      <c r="D16" s="53">
        <f t="shared" si="0"/>
        <v>14</v>
      </c>
      <c r="E16" s="52" t="s">
        <v>159</v>
      </c>
    </row>
    <row r="17" spans="1:5" ht="15.75">
      <c r="A17" s="52" t="s">
        <v>82</v>
      </c>
      <c r="B17" s="53">
        <v>597</v>
      </c>
      <c r="C17" s="53">
        <v>2528</v>
      </c>
      <c r="D17" s="53">
        <f t="shared" si="0"/>
        <v>3125</v>
      </c>
      <c r="E17" s="52" t="s">
        <v>83</v>
      </c>
    </row>
    <row r="18" spans="1:5" ht="15.75">
      <c r="A18" s="52" t="s">
        <v>84</v>
      </c>
      <c r="B18" s="53">
        <v>127</v>
      </c>
      <c r="C18" s="53">
        <v>3243</v>
      </c>
      <c r="D18" s="53">
        <f t="shared" si="0"/>
        <v>3370</v>
      </c>
      <c r="E18" s="52" t="s">
        <v>85</v>
      </c>
    </row>
    <row r="19" spans="1:5" ht="15.75">
      <c r="A19" s="52" t="s">
        <v>86</v>
      </c>
      <c r="B19" s="53">
        <v>117</v>
      </c>
      <c r="C19" s="53">
        <v>2375</v>
      </c>
      <c r="D19" s="53">
        <f t="shared" si="0"/>
        <v>2492</v>
      </c>
      <c r="E19" s="52" t="s">
        <v>87</v>
      </c>
    </row>
    <row r="20" spans="1:5" ht="15.75">
      <c r="A20" s="52" t="s">
        <v>88</v>
      </c>
      <c r="B20" s="53">
        <v>124</v>
      </c>
      <c r="C20" s="53">
        <v>3265</v>
      </c>
      <c r="D20" s="53">
        <f t="shared" si="0"/>
        <v>3389</v>
      </c>
      <c r="E20" s="52" t="s">
        <v>89</v>
      </c>
    </row>
    <row r="21" spans="1:5" ht="15.75">
      <c r="A21" s="52" t="s">
        <v>90</v>
      </c>
      <c r="B21" s="53">
        <v>181</v>
      </c>
      <c r="C21" s="53">
        <v>2964</v>
      </c>
      <c r="D21" s="53">
        <f t="shared" si="0"/>
        <v>3145</v>
      </c>
      <c r="E21" s="45" t="s">
        <v>91</v>
      </c>
    </row>
    <row r="22" spans="1:5" ht="15.75">
      <c r="A22" s="52" t="s">
        <v>92</v>
      </c>
      <c r="B22" s="53">
        <v>957</v>
      </c>
      <c r="C22" s="53">
        <v>7507</v>
      </c>
      <c r="D22" s="53">
        <f t="shared" si="0"/>
        <v>8464</v>
      </c>
      <c r="E22" s="52" t="s">
        <v>93</v>
      </c>
    </row>
    <row r="23" spans="1:5" ht="15.75">
      <c r="A23" s="52" t="s">
        <v>160</v>
      </c>
      <c r="B23" s="53"/>
      <c r="C23" s="53"/>
      <c r="D23" s="53"/>
      <c r="E23" s="52"/>
    </row>
    <row r="24" spans="1:5" ht="15.75">
      <c r="A24" s="52" t="s">
        <v>161</v>
      </c>
      <c r="B24" s="53">
        <v>38</v>
      </c>
      <c r="C24" s="53">
        <v>160</v>
      </c>
      <c r="D24" s="53">
        <f>SUM(B24:C24)</f>
        <v>198</v>
      </c>
      <c r="E24" s="52" t="s">
        <v>162</v>
      </c>
    </row>
    <row r="25" spans="1:5" ht="15.75">
      <c r="A25" s="52" t="s">
        <v>163</v>
      </c>
      <c r="B25" s="53">
        <v>59</v>
      </c>
      <c r="C25" s="53">
        <v>712</v>
      </c>
      <c r="D25" s="53">
        <f>SUM(B25:C25)</f>
        <v>771</v>
      </c>
      <c r="E25" s="52" t="s">
        <v>164</v>
      </c>
    </row>
    <row r="26" spans="1:5" ht="16.5" thickBot="1">
      <c r="A26" s="55" t="s">
        <v>165</v>
      </c>
      <c r="B26" s="56">
        <v>60</v>
      </c>
      <c r="C26" s="56">
        <v>434</v>
      </c>
      <c r="D26" s="56">
        <f>SUM(B26:C26)</f>
        <v>494</v>
      </c>
      <c r="E26" s="55" t="s">
        <v>166</v>
      </c>
    </row>
    <row r="27" spans="1:5" ht="16.5" thickBot="1">
      <c r="A27" s="58" t="s">
        <v>7</v>
      </c>
      <c r="B27" s="59">
        <f>SUM(B8:B26)</f>
        <v>11402</v>
      </c>
      <c r="C27" s="59">
        <f>SUM(C8:C26)</f>
        <v>158493</v>
      </c>
      <c r="D27" s="59">
        <f>SUM(B27:C27)</f>
        <v>169895</v>
      </c>
      <c r="E27" s="58" t="s">
        <v>6</v>
      </c>
    </row>
    <row r="28" spans="1:5" ht="25.5">
      <c r="A28" s="156" t="s">
        <v>5</v>
      </c>
      <c r="B28" s="156"/>
      <c r="C28" s="156"/>
      <c r="D28" s="156"/>
      <c r="E28" s="166" t="s">
        <v>144</v>
      </c>
    </row>
  </sheetData>
  <mergeCells count="8">
    <mergeCell ref="A28:D28"/>
    <mergeCell ref="A2:E2"/>
    <mergeCell ref="A3:E3"/>
    <mergeCell ref="A5:A7"/>
    <mergeCell ref="B5:B6"/>
    <mergeCell ref="C5:C6"/>
    <mergeCell ref="D5:D6"/>
    <mergeCell ref="E5:E7"/>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C23"/>
  <sheetViews>
    <sheetView rightToLeft="1" workbookViewId="0">
      <selection sqref="A1:C1048576"/>
    </sheetView>
  </sheetViews>
  <sheetFormatPr defaultRowHeight="15"/>
  <cols>
    <col min="1" max="1" width="28" style="1" customWidth="1"/>
    <col min="2" max="2" width="36.5703125" style="1" customWidth="1"/>
    <col min="3" max="3" width="23" style="1" customWidth="1"/>
  </cols>
  <sheetData>
    <row r="1" spans="1:3" ht="15.75">
      <c r="A1" s="88" t="s">
        <v>174</v>
      </c>
      <c r="B1" s="88"/>
      <c r="C1" s="88"/>
    </row>
    <row r="2" spans="1:3" ht="15.75">
      <c r="A2" s="88" t="s">
        <v>175</v>
      </c>
      <c r="B2" s="88"/>
      <c r="C2" s="88"/>
    </row>
    <row r="3" spans="1:3" ht="15.75" thickBot="1">
      <c r="A3" s="167" t="s">
        <v>176</v>
      </c>
      <c r="B3" s="167"/>
      <c r="C3" s="168" t="s">
        <v>177</v>
      </c>
    </row>
    <row r="4" spans="1:3" ht="16.5" thickBot="1">
      <c r="A4" s="169" t="s">
        <v>58</v>
      </c>
      <c r="B4" s="169" t="s">
        <v>178</v>
      </c>
      <c r="C4" s="170" t="s">
        <v>61</v>
      </c>
    </row>
    <row r="5" spans="1:3" ht="15.75">
      <c r="A5" s="171" t="s">
        <v>154</v>
      </c>
      <c r="B5" s="172">
        <v>50</v>
      </c>
      <c r="C5" s="95" t="s">
        <v>155</v>
      </c>
    </row>
    <row r="6" spans="1:3" ht="15.75">
      <c r="A6" s="73" t="s">
        <v>66</v>
      </c>
      <c r="B6" s="96">
        <v>27</v>
      </c>
      <c r="C6" s="97" t="s">
        <v>67</v>
      </c>
    </row>
    <row r="7" spans="1:3" ht="15.75">
      <c r="A7" s="73" t="s">
        <v>68</v>
      </c>
      <c r="B7" s="96">
        <v>46</v>
      </c>
      <c r="C7" s="97" t="s">
        <v>69</v>
      </c>
    </row>
    <row r="8" spans="1:3" ht="15.75">
      <c r="A8" s="73" t="s">
        <v>156</v>
      </c>
      <c r="B8" s="96">
        <v>0</v>
      </c>
      <c r="C8" s="97" t="s">
        <v>157</v>
      </c>
    </row>
    <row r="9" spans="1:3" ht="15.75">
      <c r="A9" s="73" t="s">
        <v>72</v>
      </c>
      <c r="B9" s="96">
        <v>98</v>
      </c>
      <c r="C9" s="97" t="s">
        <v>73</v>
      </c>
    </row>
    <row r="10" spans="1:3" ht="15.75">
      <c r="A10" s="73" t="s">
        <v>74</v>
      </c>
      <c r="B10" s="96">
        <v>53</v>
      </c>
      <c r="C10" s="97" t="s">
        <v>75</v>
      </c>
    </row>
    <row r="11" spans="1:3" ht="15.75">
      <c r="A11" s="73" t="s">
        <v>76</v>
      </c>
      <c r="B11" s="96">
        <v>14</v>
      </c>
      <c r="C11" s="97" t="s">
        <v>77</v>
      </c>
    </row>
    <row r="12" spans="1:3" ht="15.75">
      <c r="A12" s="73" t="s">
        <v>78</v>
      </c>
      <c r="B12" s="96">
        <v>13</v>
      </c>
      <c r="C12" s="97" t="s">
        <v>79</v>
      </c>
    </row>
    <row r="13" spans="1:3" ht="15.75">
      <c r="A13" s="73" t="s">
        <v>158</v>
      </c>
      <c r="B13" s="96">
        <v>0</v>
      </c>
      <c r="C13" s="97" t="s">
        <v>159</v>
      </c>
    </row>
    <row r="14" spans="1:3" ht="15.75">
      <c r="A14" s="73" t="s">
        <v>82</v>
      </c>
      <c r="B14" s="96">
        <v>22</v>
      </c>
      <c r="C14" s="97" t="s">
        <v>83</v>
      </c>
    </row>
    <row r="15" spans="1:3" ht="15.75">
      <c r="A15" s="73" t="s">
        <v>84</v>
      </c>
      <c r="B15" s="96">
        <v>22</v>
      </c>
      <c r="C15" s="97" t="s">
        <v>85</v>
      </c>
    </row>
    <row r="16" spans="1:3" ht="15.75">
      <c r="A16" s="73" t="s">
        <v>86</v>
      </c>
      <c r="B16" s="96">
        <v>12</v>
      </c>
      <c r="C16" s="97" t="s">
        <v>87</v>
      </c>
    </row>
    <row r="17" spans="1:3" ht="15.75">
      <c r="A17" s="73" t="s">
        <v>88</v>
      </c>
      <c r="B17" s="96">
        <v>10</v>
      </c>
      <c r="C17" s="97" t="s">
        <v>89</v>
      </c>
    </row>
    <row r="18" spans="1:3" ht="15.75">
      <c r="A18" s="73" t="s">
        <v>90</v>
      </c>
      <c r="B18" s="96">
        <v>19</v>
      </c>
      <c r="C18" s="173" t="s">
        <v>91</v>
      </c>
    </row>
    <row r="19" spans="1:3" ht="15.75">
      <c r="A19" s="174" t="s">
        <v>92</v>
      </c>
      <c r="B19" s="96">
        <v>17</v>
      </c>
      <c r="C19" s="97" t="s">
        <v>93</v>
      </c>
    </row>
    <row r="20" spans="1:3" ht="16.5" thickBot="1">
      <c r="A20" s="175" t="s">
        <v>7</v>
      </c>
      <c r="B20" s="176">
        <f>SUM(B5:B19)</f>
        <v>403</v>
      </c>
      <c r="C20" s="177" t="s">
        <v>6</v>
      </c>
    </row>
    <row r="21" spans="1:3">
      <c r="A21" s="178" t="s">
        <v>94</v>
      </c>
      <c r="B21" s="179"/>
      <c r="C21" s="179" t="s">
        <v>95</v>
      </c>
    </row>
    <row r="22" spans="1:3">
      <c r="A22" s="180" t="s">
        <v>179</v>
      </c>
      <c r="B22" s="180"/>
      <c r="C22" s="179" t="s">
        <v>180</v>
      </c>
    </row>
    <row r="23" spans="1:3">
      <c r="A23" s="86" t="s">
        <v>97</v>
      </c>
      <c r="B23" s="87" t="s">
        <v>144</v>
      </c>
      <c r="C23" s="87"/>
    </row>
  </sheetData>
  <mergeCells count="4">
    <mergeCell ref="A1:C1"/>
    <mergeCell ref="A2:C2"/>
    <mergeCell ref="A3:B3"/>
    <mergeCell ref="B23:C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vt:i4>
      </vt:variant>
    </vt:vector>
  </HeadingPairs>
  <TitlesOfParts>
    <vt:vector size="25" baseType="lpstr">
      <vt:lpstr>ج10</vt:lpstr>
      <vt:lpstr>Sheet1</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Sheet17</vt:lpstr>
      <vt:lpstr>Sheet18</vt:lpstr>
      <vt:lpstr>Sheet19</vt:lpstr>
      <vt:lpstr>Sheet20</vt:lpstr>
      <vt:lpstr>Sheet21</vt:lpstr>
      <vt:lpstr>Sheet22</vt:lpstr>
      <vt:lpstr>Sheet23</vt:lpstr>
      <vt:lpstr>ج10!Print_Area</vt:lpstr>
    </vt:vector>
  </TitlesOfParts>
  <Company>Microsoft (C)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it2</dc:creator>
  <cp:lastModifiedBy>IT</cp:lastModifiedBy>
  <dcterms:created xsi:type="dcterms:W3CDTF">2016-11-28T05:20:06Z</dcterms:created>
  <dcterms:modified xsi:type="dcterms:W3CDTF">2018-08-01T07:18:03Z</dcterms:modified>
</cp:coreProperties>
</file>